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0" windowWidth="15315" windowHeight="4740" firstSheet="1" activeTab="2"/>
  </bookViews>
  <sheets>
    <sheet name="試合日程" sheetId="1" r:id="rId1"/>
    <sheet name="ブロック組み合わせ" sheetId="2" r:id="rId2"/>
    <sheet name="男子１日目" sheetId="3" r:id="rId3"/>
    <sheet name="男子２日目" sheetId="4" r:id="rId4"/>
    <sheet name="女子１日目" sheetId="5" r:id="rId5"/>
    <sheet name="女子２日目" sheetId="6" r:id="rId6"/>
    <sheet name="チーム一覧" sheetId="7" state="hidden" r:id="rId7"/>
  </sheets>
  <externalReferences>
    <externalReference r:id="rId10"/>
    <externalReference r:id="rId11"/>
  </externalReferences>
  <definedNames>
    <definedName name="_xlnm.Print_Area" localSheetId="0">'試合日程'!$A$1:$O$65</definedName>
    <definedName name="_xlnm.Print_Area" localSheetId="4">'女子１日目'!$B$1:$AA$55</definedName>
    <definedName name="_xlnm.Print_Area" localSheetId="2">'男子１日目'!$B$2:$AA$55</definedName>
  </definedNames>
  <calcPr fullCalcOnLoad="1"/>
</workbook>
</file>

<file path=xl/sharedStrings.xml><?xml version="1.0" encoding="utf-8"?>
<sst xmlns="http://schemas.openxmlformats.org/spreadsheetml/2006/main" count="831" uniqueCount="161">
  <si>
    <t>会場</t>
  </si>
  <si>
    <t>&lt;女子&gt;</t>
  </si>
  <si>
    <t>　　&lt;男子&gt;</t>
  </si>
  <si>
    <t>北海道ミニバスケットボール連盟</t>
  </si>
  <si>
    <t>主　任</t>
  </si>
  <si>
    <t>Ｆ</t>
  </si>
  <si>
    <t>男子</t>
  </si>
  <si>
    <t>女子</t>
  </si>
  <si>
    <t>札　１）</t>
  </si>
  <si>
    <t>札　２）</t>
  </si>
  <si>
    <t>札　３）</t>
  </si>
  <si>
    <t>札　４）</t>
  </si>
  <si>
    <t>札　５）</t>
  </si>
  <si>
    <t>札　６）</t>
  </si>
  <si>
    <t>札　７）</t>
  </si>
  <si>
    <t>札　８）</t>
  </si>
  <si>
    <t>函　１）</t>
  </si>
  <si>
    <t>苫　１）</t>
  </si>
  <si>
    <t>南空１）</t>
  </si>
  <si>
    <t>名　１）</t>
  </si>
  <si>
    <t>旭　１）</t>
  </si>
  <si>
    <t>帯　１）</t>
  </si>
  <si>
    <t>旭　２）</t>
  </si>
  <si>
    <t>帯　２）</t>
  </si>
  <si>
    <t>北見１）</t>
  </si>
  <si>
    <t>北見２）</t>
  </si>
  <si>
    <t>ブロック</t>
  </si>
  <si>
    <t>Ａ</t>
  </si>
  <si>
    <t>Ｂ</t>
  </si>
  <si>
    <t>Ｃ</t>
  </si>
  <si>
    <t>Ｄ</t>
  </si>
  <si>
    <t>コート</t>
  </si>
  <si>
    <t>オフィシャル</t>
  </si>
  <si>
    <t>ブロック</t>
  </si>
  <si>
    <t>Ｅ</t>
  </si>
  <si>
    <t>Ｇ</t>
  </si>
  <si>
    <t>Ｈ</t>
  </si>
  <si>
    <t>コート</t>
  </si>
  <si>
    <t>男　子　試　合　日　程</t>
  </si>
  <si>
    <t>女　子　試　合　日　程</t>
  </si>
  <si>
    <t>ブロック</t>
  </si>
  <si>
    <t>開始時刻</t>
  </si>
  <si>
    <t>Ａ</t>
  </si>
  <si>
    <t>Ｂ</t>
  </si>
  <si>
    <t>Ｃ</t>
  </si>
  <si>
    <t>Ｄ</t>
  </si>
  <si>
    <t>－</t>
  </si>
  <si>
    <t>－</t>
  </si>
  <si>
    <t>E</t>
  </si>
  <si>
    <t>F</t>
  </si>
  <si>
    <t>G</t>
  </si>
  <si>
    <t>H</t>
  </si>
  <si>
    <t>室　１）</t>
  </si>
  <si>
    <t>樽　１）</t>
  </si>
  <si>
    <t>北空１）</t>
  </si>
  <si>
    <t>１　　日</t>
  </si>
  <si>
    <t>1日</t>
  </si>
  <si>
    <t>釧　１）</t>
  </si>
  <si>
    <t>帯　３）</t>
  </si>
  <si>
    <t xml:space="preserve"> 9:00</t>
  </si>
  <si>
    <t>函　２）</t>
  </si>
  <si>
    <t>帯　４）</t>
  </si>
  <si>
    <t>帯　５）</t>
  </si>
  <si>
    <t>帯　６）</t>
  </si>
  <si>
    <t>釧　１）</t>
  </si>
  <si>
    <t>第３１回　北海道ミニバスケットボール夏季交歓大会帯広大会　ブロック組み合わせ</t>
  </si>
  <si>
    <t>澄川</t>
  </si>
  <si>
    <t>苫　２）</t>
  </si>
  <si>
    <t>釧　２）</t>
  </si>
  <si>
    <t>31日</t>
  </si>
  <si>
    <t>３１　　日</t>
  </si>
  <si>
    <t>南空１）</t>
  </si>
  <si>
    <t>北星</t>
  </si>
  <si>
    <t>大成</t>
  </si>
  <si>
    <t>美唄中央</t>
  </si>
  <si>
    <t>上東</t>
  </si>
  <si>
    <t>清田緑</t>
  </si>
  <si>
    <t>中標津</t>
  </si>
  <si>
    <t>美原</t>
  </si>
  <si>
    <t>新川中央</t>
  </si>
  <si>
    <t>札苗緑</t>
  </si>
  <si>
    <t>愛宕</t>
  </si>
  <si>
    <t>当麻</t>
  </si>
  <si>
    <t>駒場</t>
  </si>
  <si>
    <t>恵庭和光</t>
  </si>
  <si>
    <t>緑小</t>
  </si>
  <si>
    <t>小野幌</t>
  </si>
  <si>
    <t>地球岬</t>
  </si>
  <si>
    <t>根室北斗</t>
  </si>
  <si>
    <t>滝川西</t>
  </si>
  <si>
    <t>士別南</t>
  </si>
  <si>
    <t>野幌</t>
  </si>
  <si>
    <t>砂川</t>
  </si>
  <si>
    <t>帯広の森体育館</t>
  </si>
  <si>
    <t>音更町総合体育館</t>
  </si>
  <si>
    <t>札内スポーツセンター</t>
  </si>
  <si>
    <t>池田町総合体育館</t>
  </si>
  <si>
    <t>帯広市総合体育館</t>
  </si>
  <si>
    <t>池田町総合体育館</t>
  </si>
  <si>
    <t>札南ラビッツ</t>
  </si>
  <si>
    <t>稲田</t>
  </si>
  <si>
    <t>ブラックマジック</t>
  </si>
  <si>
    <t>帯小ＷＨ</t>
  </si>
  <si>
    <t>池田</t>
  </si>
  <si>
    <t>本別</t>
  </si>
  <si>
    <t>西帯Ｊｒ</t>
  </si>
  <si>
    <t>豊成</t>
  </si>
  <si>
    <t>花園</t>
  </si>
  <si>
    <t>啓北</t>
  </si>
  <si>
    <t>木野東</t>
  </si>
  <si>
    <t>美幌</t>
  </si>
  <si>
    <t>北見西</t>
  </si>
  <si>
    <t>北光</t>
  </si>
  <si>
    <t>月寒</t>
  </si>
  <si>
    <t>幌西</t>
  </si>
  <si>
    <t>南幌</t>
  </si>
  <si>
    <t>幌南</t>
  </si>
  <si>
    <t>大麻</t>
  </si>
  <si>
    <t>西御料地</t>
  </si>
  <si>
    <t>上野幌西</t>
  </si>
  <si>
    <t>士別西</t>
  </si>
  <si>
    <t>あさひ</t>
  </si>
  <si>
    <t>大曲</t>
  </si>
  <si>
    <t>帯広市総合体育館</t>
  </si>
  <si>
    <t>厚別東サンズ</t>
  </si>
  <si>
    <t>札幌柏</t>
  </si>
  <si>
    <t>帯広柏</t>
  </si>
  <si>
    <t>永山ソニックス</t>
  </si>
  <si>
    <t>常盤スパークルズ</t>
  </si>
  <si>
    <t>第２２回ミニバスケットボール北海道ブロック大会</t>
  </si>
  <si>
    <t>第３１回北海道ミニバスケットボール夏季交歓大会　帯広大会</t>
  </si>
  <si>
    <t>男子　１日目</t>
  </si>
  <si>
    <t>平成２２年７月３１日（土）</t>
  </si>
  <si>
    <t>Ａブロック</t>
  </si>
  <si>
    <t>Ｂブロック</t>
  </si>
  <si>
    <t>Ｃブロック</t>
  </si>
  <si>
    <t>Ｄブロック</t>
  </si>
  <si>
    <t>帯広市総合体育館</t>
  </si>
  <si>
    <t>-</t>
  </si>
  <si>
    <t>男子　２日目</t>
  </si>
  <si>
    <t>平成２２年８月１日（日）</t>
  </si>
  <si>
    <t>音更町総合体育館</t>
  </si>
  <si>
    <t>音更町総合体育館</t>
  </si>
  <si>
    <t>帯広の森体育館</t>
  </si>
  <si>
    <t>女子　１日目</t>
  </si>
  <si>
    <t>Ｅブロック</t>
  </si>
  <si>
    <t>Ｆブロック</t>
  </si>
  <si>
    <t>Ｇブロック</t>
  </si>
  <si>
    <t>Ｈブロック</t>
  </si>
  <si>
    <t>音更町総合体育館</t>
  </si>
  <si>
    <t>留</t>
  </si>
  <si>
    <t>音更町総合体育館</t>
  </si>
  <si>
    <t>帯広の森体育館</t>
  </si>
  <si>
    <t>女子　２日目</t>
  </si>
  <si>
    <t>帯広市総合体育館</t>
  </si>
  <si>
    <t>帯広市総合体育館</t>
  </si>
  <si>
    <t>池田町総合体育館</t>
  </si>
  <si>
    <t>第２２回ミニバスケットボール北海道ブロック大会</t>
  </si>
  <si>
    <t>平成２２年７月３１日（土）</t>
  </si>
  <si>
    <t>Ｇブロック</t>
  </si>
  <si>
    <t>Ｈブロック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</si>
</sst>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6" xfId="0" applyFont="1" applyFill="1" applyBorder="1" applyAlignment="1">
      <alignment horizontal="distributed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distributed"/>
    </xf>
    <xf numFmtId="20" fontId="2" fillId="0" borderId="12" xfId="0" applyNumberFormat="1" applyFont="1" applyBorder="1" applyAlignment="1">
      <alignment horizontal="left" vertical="center"/>
    </xf>
    <xf numFmtId="20" fontId="2" fillId="0" borderId="16" xfId="0" applyNumberFormat="1" applyFont="1" applyBorder="1" applyAlignment="1">
      <alignment horizontal="left" vertical="center"/>
    </xf>
    <xf numFmtId="20" fontId="2" fillId="0" borderId="14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/>
    </xf>
    <xf numFmtId="0" fontId="12" fillId="0" borderId="2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/>
    </xf>
    <xf numFmtId="0" fontId="12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 shrinkToFit="1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 shrinkToFit="1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0250;&#32080;&#26524;&#19968;&#352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0&#65424;&#65414;&#65418;&#65438;&#65405;&#65401;&#65391;&#65412;&#12508;&#12540;&#12523;&#38306;&#20418;\&#20840;&#36947;&#22823;&#20250;\&#32080;&#26524;&#35352;&#37682;&#29992;&#32025;\&#22823;&#20250;&#32080;&#26524;&#19968;&#35239;&#34920;&#36938;&#12403;&#12391;&#20316;&#12387;&#12383;&#12418;&#123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一覧"/>
      <sheetName val="男子１日目"/>
      <sheetName val="男子２日目"/>
      <sheetName val="女子１日目"/>
      <sheetName val="女子２日目"/>
      <sheetName val="成績一覧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一覧"/>
      <sheetName val="男子１日目"/>
      <sheetName val="女子１日目"/>
      <sheetName val="成績一覧表"/>
      <sheetName val="男子２日目"/>
      <sheetName val="女子２日目"/>
    </sheetNames>
    <sheetDataSet>
      <sheetData sheetId="0">
        <row r="2">
          <cell r="A2">
            <v>1</v>
          </cell>
          <cell r="B2" t="str">
            <v>札　１）</v>
          </cell>
          <cell r="C2" t="str">
            <v>厚別東サンズ</v>
          </cell>
          <cell r="E2">
            <v>1</v>
          </cell>
          <cell r="F2" t="str">
            <v>帯　２）</v>
          </cell>
          <cell r="G2" t="str">
            <v>稲田</v>
          </cell>
        </row>
        <row r="3">
          <cell r="A3">
            <v>2</v>
          </cell>
          <cell r="B3" t="str">
            <v>札　２）</v>
          </cell>
          <cell r="C3" t="str">
            <v>月寒</v>
          </cell>
          <cell r="E3">
            <v>2</v>
          </cell>
          <cell r="F3" t="str">
            <v>札　２）</v>
          </cell>
          <cell r="G3" t="str">
            <v>上野幌西</v>
          </cell>
        </row>
        <row r="4">
          <cell r="A4">
            <v>3</v>
          </cell>
          <cell r="B4" t="str">
            <v>札　３）</v>
          </cell>
          <cell r="C4" t="str">
            <v>幌南</v>
          </cell>
          <cell r="E4">
            <v>3</v>
          </cell>
          <cell r="F4" t="str">
            <v>札　３）</v>
          </cell>
          <cell r="G4" t="str">
            <v>幌西</v>
          </cell>
        </row>
        <row r="5">
          <cell r="A5">
            <v>4</v>
          </cell>
          <cell r="B5" t="str">
            <v>札　４）</v>
          </cell>
          <cell r="C5" t="str">
            <v>恵庭和光</v>
          </cell>
          <cell r="E5">
            <v>4</v>
          </cell>
          <cell r="F5" t="str">
            <v>札　４）</v>
          </cell>
          <cell r="G5" t="str">
            <v>札苗緑</v>
          </cell>
        </row>
        <row r="6">
          <cell r="A6">
            <v>5</v>
          </cell>
          <cell r="B6" t="str">
            <v>札　５）</v>
          </cell>
          <cell r="C6" t="str">
            <v>野幌</v>
          </cell>
          <cell r="E6">
            <v>5</v>
          </cell>
          <cell r="F6" t="str">
            <v>札　５）</v>
          </cell>
          <cell r="G6" t="str">
            <v>常盤スパークルズ</v>
          </cell>
        </row>
        <row r="7">
          <cell r="A7">
            <v>6</v>
          </cell>
          <cell r="B7" t="str">
            <v>札　６）</v>
          </cell>
          <cell r="C7" t="str">
            <v>札幌柏</v>
          </cell>
          <cell r="E7">
            <v>6</v>
          </cell>
          <cell r="F7" t="str">
            <v>札　６）</v>
          </cell>
          <cell r="G7" t="str">
            <v>大麻</v>
          </cell>
        </row>
        <row r="8">
          <cell r="A8">
            <v>7</v>
          </cell>
          <cell r="B8" t="str">
            <v>札　７）</v>
          </cell>
          <cell r="C8" t="str">
            <v>上東</v>
          </cell>
          <cell r="E8">
            <v>7</v>
          </cell>
          <cell r="F8" t="str">
            <v>札　７）</v>
          </cell>
          <cell r="G8" t="str">
            <v>大曲</v>
          </cell>
        </row>
        <row r="9">
          <cell r="A9">
            <v>8</v>
          </cell>
          <cell r="B9" t="str">
            <v>札　８）</v>
          </cell>
          <cell r="C9" t="str">
            <v>新川中央</v>
          </cell>
          <cell r="E9">
            <v>8</v>
          </cell>
          <cell r="F9" t="str">
            <v>札　８）</v>
          </cell>
          <cell r="G9" t="str">
            <v>小野幌</v>
          </cell>
        </row>
        <row r="10">
          <cell r="A10">
            <v>9</v>
          </cell>
          <cell r="B10" t="str">
            <v>函　１）</v>
          </cell>
          <cell r="C10" t="str">
            <v>駒場</v>
          </cell>
          <cell r="E10">
            <v>9</v>
          </cell>
          <cell r="F10" t="str">
            <v>函　１）</v>
          </cell>
          <cell r="G10" t="str">
            <v>駒場</v>
          </cell>
        </row>
        <row r="11">
          <cell r="A11">
            <v>10</v>
          </cell>
          <cell r="B11" t="str">
            <v>樽　１）</v>
          </cell>
          <cell r="C11" t="str">
            <v>ブラックマジック</v>
          </cell>
          <cell r="E11">
            <v>10</v>
          </cell>
          <cell r="F11" t="str">
            <v>函　２）</v>
          </cell>
          <cell r="G11" t="str">
            <v>あさひ</v>
          </cell>
        </row>
        <row r="12">
          <cell r="A12">
            <v>11</v>
          </cell>
          <cell r="B12" t="str">
            <v>苫　２）</v>
          </cell>
          <cell r="C12" t="str">
            <v>北星</v>
          </cell>
          <cell r="E12">
            <v>11</v>
          </cell>
          <cell r="F12" t="str">
            <v>樽　１）</v>
          </cell>
          <cell r="G12" t="str">
            <v>ブラックマジック</v>
          </cell>
        </row>
        <row r="13">
          <cell r="A13">
            <v>12</v>
          </cell>
          <cell r="B13" t="str">
            <v>苫　１）</v>
          </cell>
          <cell r="C13" t="str">
            <v>澄川</v>
          </cell>
          <cell r="E13">
            <v>12</v>
          </cell>
          <cell r="F13" t="str">
            <v>北空１）</v>
          </cell>
          <cell r="G13" t="str">
            <v>滝川西</v>
          </cell>
        </row>
        <row r="14">
          <cell r="A14">
            <v>13</v>
          </cell>
          <cell r="B14" t="str">
            <v>室　１）</v>
          </cell>
          <cell r="C14" t="str">
            <v>地球岬</v>
          </cell>
          <cell r="E14">
            <v>13</v>
          </cell>
          <cell r="F14" t="str">
            <v>苫　１）</v>
          </cell>
          <cell r="G14" t="str">
            <v>緑小</v>
          </cell>
        </row>
        <row r="15">
          <cell r="A15">
            <v>14</v>
          </cell>
          <cell r="B15" t="str">
            <v>南空１）</v>
          </cell>
          <cell r="C15" t="str">
            <v>美唄中央</v>
          </cell>
          <cell r="E15">
            <v>14</v>
          </cell>
          <cell r="F15" t="str">
            <v>釧　１）</v>
          </cell>
          <cell r="G15" t="str">
            <v>美原</v>
          </cell>
        </row>
        <row r="16">
          <cell r="A16">
            <v>15</v>
          </cell>
          <cell r="B16" t="str">
            <v>北空１）</v>
          </cell>
          <cell r="C16" t="str">
            <v>砂川</v>
          </cell>
          <cell r="E16">
            <v>15</v>
          </cell>
          <cell r="F16" t="str">
            <v>名　１）</v>
          </cell>
          <cell r="G16" t="str">
            <v>士別西</v>
          </cell>
        </row>
        <row r="17">
          <cell r="A17">
            <v>16</v>
          </cell>
          <cell r="B17" t="str">
            <v>名　１）</v>
          </cell>
          <cell r="C17" t="str">
            <v>士別南</v>
          </cell>
          <cell r="E17">
            <v>16</v>
          </cell>
          <cell r="F17" t="str">
            <v>室　１）</v>
          </cell>
          <cell r="G17" t="str">
            <v>地球岬</v>
          </cell>
        </row>
        <row r="18">
          <cell r="A18">
            <v>17</v>
          </cell>
          <cell r="B18" t="str">
            <v>旭　２）</v>
          </cell>
          <cell r="C18" t="str">
            <v>当麻</v>
          </cell>
          <cell r="E18">
            <v>17</v>
          </cell>
          <cell r="F18" t="str">
            <v>南空１）</v>
          </cell>
          <cell r="G18" t="str">
            <v>南幌</v>
          </cell>
        </row>
        <row r="19">
          <cell r="A19">
            <v>18</v>
          </cell>
          <cell r="B19" t="str">
            <v>帯　３）</v>
          </cell>
          <cell r="C19" t="str">
            <v>花園</v>
          </cell>
          <cell r="E19">
            <v>18</v>
          </cell>
          <cell r="F19" t="str">
            <v>旭　１）</v>
          </cell>
          <cell r="G19" t="str">
            <v>愛宕</v>
          </cell>
        </row>
        <row r="20">
          <cell r="A20">
            <v>19</v>
          </cell>
          <cell r="B20" t="str">
            <v>帯　４）</v>
          </cell>
          <cell r="C20" t="str">
            <v>帯広柏</v>
          </cell>
          <cell r="E20">
            <v>19</v>
          </cell>
          <cell r="F20" t="str">
            <v>旭　２）</v>
          </cell>
          <cell r="G20" t="str">
            <v>西御料地</v>
          </cell>
        </row>
        <row r="21">
          <cell r="A21">
            <v>20</v>
          </cell>
          <cell r="B21" t="str">
            <v>帯　５）</v>
          </cell>
          <cell r="C21" t="str">
            <v>啓北</v>
          </cell>
          <cell r="E21">
            <v>20</v>
          </cell>
          <cell r="F21" t="str">
            <v>帯　１）</v>
          </cell>
          <cell r="G21" t="str">
            <v>札南ラビッツ</v>
          </cell>
        </row>
        <row r="22">
          <cell r="A22">
            <v>21</v>
          </cell>
          <cell r="B22" t="str">
            <v>旭　１）</v>
          </cell>
          <cell r="C22" t="str">
            <v>永山ソニックス</v>
          </cell>
          <cell r="E22">
            <v>21</v>
          </cell>
          <cell r="F22" t="str">
            <v>帯　６）</v>
          </cell>
          <cell r="G22" t="str">
            <v>西帯Ｊｒ</v>
          </cell>
        </row>
        <row r="23">
          <cell r="A23">
            <v>22</v>
          </cell>
          <cell r="B23" t="str">
            <v>帯　１）</v>
          </cell>
          <cell r="C23" t="str">
            <v>池田</v>
          </cell>
          <cell r="E23">
            <v>22</v>
          </cell>
          <cell r="F23" t="str">
            <v>帯　３）</v>
          </cell>
          <cell r="G23" t="str">
            <v>帯小ＷＨ</v>
          </cell>
        </row>
        <row r="24">
          <cell r="A24">
            <v>23</v>
          </cell>
          <cell r="B24" t="str">
            <v>帯　２）</v>
          </cell>
          <cell r="C24" t="str">
            <v>豊成</v>
          </cell>
          <cell r="E24">
            <v>23</v>
          </cell>
          <cell r="F24" t="str">
            <v>帯　４）</v>
          </cell>
          <cell r="G24" t="str">
            <v>池田</v>
          </cell>
        </row>
        <row r="25">
          <cell r="A25">
            <v>24</v>
          </cell>
          <cell r="B25" t="str">
            <v>釧　２）</v>
          </cell>
          <cell r="C25" t="str">
            <v>根室北斗</v>
          </cell>
          <cell r="E25">
            <v>24</v>
          </cell>
          <cell r="F25" t="str">
            <v>帯　５）</v>
          </cell>
          <cell r="G25" t="str">
            <v>本別</v>
          </cell>
        </row>
        <row r="26">
          <cell r="A26">
            <v>25</v>
          </cell>
          <cell r="B26" t="str">
            <v>北見１）</v>
          </cell>
          <cell r="C26" t="str">
            <v>美幌</v>
          </cell>
          <cell r="E26">
            <v>25</v>
          </cell>
          <cell r="F26" t="str">
            <v>札　１）</v>
          </cell>
          <cell r="G26" t="str">
            <v>清田緑</v>
          </cell>
        </row>
        <row r="27">
          <cell r="A27">
            <v>26</v>
          </cell>
          <cell r="B27" t="str">
            <v>北見２）</v>
          </cell>
          <cell r="C27" t="str">
            <v>北見西</v>
          </cell>
          <cell r="E27">
            <v>26</v>
          </cell>
          <cell r="F27" t="str">
            <v>北見２）</v>
          </cell>
          <cell r="G27" t="str">
            <v>北光</v>
          </cell>
        </row>
        <row r="28">
          <cell r="A28">
            <v>27</v>
          </cell>
          <cell r="B28" t="str">
            <v>釧　１）</v>
          </cell>
          <cell r="C28" t="str">
            <v>中標津</v>
          </cell>
          <cell r="E28">
            <v>27</v>
          </cell>
          <cell r="F28" t="str">
            <v>北見１）</v>
          </cell>
          <cell r="G28" t="str">
            <v>美幌</v>
          </cell>
        </row>
        <row r="29">
          <cell r="A29">
            <v>28</v>
          </cell>
          <cell r="B29" t="str">
            <v>帯　６）</v>
          </cell>
          <cell r="C29" t="str">
            <v>木野東</v>
          </cell>
          <cell r="E29">
            <v>28</v>
          </cell>
          <cell r="F29" t="str">
            <v>苫　２）</v>
          </cell>
          <cell r="G29" t="str">
            <v>大成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P20" sqref="P20"/>
    </sheetView>
  </sheetViews>
  <sheetFormatPr defaultColWidth="9.00390625" defaultRowHeight="13.5"/>
  <cols>
    <col min="1" max="1" width="4.125" style="0" customWidth="1"/>
    <col min="2" max="2" width="6.375" style="0" customWidth="1"/>
    <col min="3" max="3" width="4.125" style="0" customWidth="1"/>
    <col min="4" max="4" width="7.625" style="0" customWidth="1"/>
    <col min="5" max="5" width="10.625" style="0" customWidth="1"/>
    <col min="6" max="6" width="3.625" style="0" customWidth="1"/>
    <col min="7" max="7" width="7.625" style="0" customWidth="1"/>
    <col min="8" max="8" width="10.625" style="0" customWidth="1"/>
    <col min="9" max="9" width="4.125" style="0" customWidth="1"/>
    <col min="10" max="10" width="6.375" style="0" customWidth="1"/>
    <col min="11" max="11" width="7.625" style="0" customWidth="1"/>
    <col min="12" max="12" width="10.625" style="0" customWidth="1"/>
    <col min="13" max="13" width="3.625" style="0" customWidth="1"/>
    <col min="14" max="14" width="7.625" style="0" customWidth="1"/>
    <col min="15" max="16" width="10.625" style="0" customWidth="1"/>
  </cols>
  <sheetData>
    <row r="1" spans="1:15" ht="24.75" customHeight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0" ht="9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5" ht="23.25" customHeight="1">
      <c r="A3" s="31" t="s">
        <v>40</v>
      </c>
      <c r="B3" s="32" t="s">
        <v>41</v>
      </c>
      <c r="C3" s="32" t="s">
        <v>0</v>
      </c>
      <c r="D3" s="102" t="s">
        <v>70</v>
      </c>
      <c r="E3" s="103"/>
      <c r="F3" s="103"/>
      <c r="G3" s="103"/>
      <c r="H3" s="104"/>
      <c r="I3" s="32" t="s">
        <v>0</v>
      </c>
      <c r="J3" s="32" t="s">
        <v>41</v>
      </c>
      <c r="K3" s="102" t="s">
        <v>55</v>
      </c>
      <c r="L3" s="105"/>
      <c r="M3" s="105"/>
      <c r="N3" s="105"/>
      <c r="O3" s="106"/>
    </row>
    <row r="4" spans="1:15" ht="23.25" customHeight="1">
      <c r="A4" s="33"/>
      <c r="B4" s="67" t="s">
        <v>59</v>
      </c>
      <c r="C4" s="99" t="s">
        <v>97</v>
      </c>
      <c r="D4" s="54" t="str">
        <f>'ブロック組み合わせ'!D13</f>
        <v>南空１）</v>
      </c>
      <c r="E4" s="41" t="str">
        <f>'ブロック組み合わせ'!E13</f>
        <v>美唄中央</v>
      </c>
      <c r="F4" s="38" t="s">
        <v>46</v>
      </c>
      <c r="G4" s="57" t="str">
        <f>'ブロック組み合わせ'!D9</f>
        <v>帯　２）</v>
      </c>
      <c r="H4" s="44" t="str">
        <f>'ブロック組み合わせ'!E9</f>
        <v>豊成</v>
      </c>
      <c r="I4" s="99" t="s">
        <v>94</v>
      </c>
      <c r="J4" s="67" t="s">
        <v>59</v>
      </c>
      <c r="K4" s="54" t="str">
        <f>'ブロック組み合わせ'!D7</f>
        <v>釧　１）</v>
      </c>
      <c r="L4" s="41" t="str">
        <f>'ブロック組み合わせ'!E7</f>
        <v>中標津</v>
      </c>
      <c r="M4" s="47" t="s">
        <v>47</v>
      </c>
      <c r="N4" s="57" t="str">
        <f>'ブロック組み合わせ'!D8</f>
        <v>函　１）</v>
      </c>
      <c r="O4" s="44" t="str">
        <f>'ブロック組み合わせ'!E8</f>
        <v>駒場</v>
      </c>
    </row>
    <row r="5" spans="1:15" ht="23.25" customHeight="1">
      <c r="A5" s="34"/>
      <c r="B5" s="68">
        <v>0.4201388888888889</v>
      </c>
      <c r="C5" s="100"/>
      <c r="D5" s="55" t="str">
        <f>'ブロック組み合わせ'!D12</f>
        <v>札　３）</v>
      </c>
      <c r="E5" s="42" t="str">
        <f>'ブロック組み合わせ'!E12</f>
        <v>幌南</v>
      </c>
      <c r="F5" s="39" t="s">
        <v>46</v>
      </c>
      <c r="G5" s="58" t="str">
        <f>'ブロック組み合わせ'!D8</f>
        <v>函　１）</v>
      </c>
      <c r="H5" s="45" t="str">
        <f>'ブロック組み合わせ'!E8</f>
        <v>駒場</v>
      </c>
      <c r="I5" s="100"/>
      <c r="J5" s="68">
        <v>0.4201388888888889</v>
      </c>
      <c r="K5" s="55" t="str">
        <f>'ブロック組み合わせ'!D9</f>
        <v>帯　２）</v>
      </c>
      <c r="L5" s="42" t="str">
        <f>'ブロック組み合わせ'!E9</f>
        <v>豊成</v>
      </c>
      <c r="M5" s="48" t="s">
        <v>46</v>
      </c>
      <c r="N5" s="58" t="str">
        <f>'ブロック組み合わせ'!D10</f>
        <v>札　２）</v>
      </c>
      <c r="O5" s="45" t="str">
        <f>'ブロック組み合わせ'!E10</f>
        <v>月寒</v>
      </c>
    </row>
    <row r="6" spans="1:15" ht="23.25" customHeight="1">
      <c r="A6" s="34"/>
      <c r="B6" s="68">
        <v>0.46527777777777773</v>
      </c>
      <c r="C6" s="100"/>
      <c r="D6" s="55" t="str">
        <f>'ブロック組み合わせ'!D11</f>
        <v>苫　１）</v>
      </c>
      <c r="E6" s="42" t="str">
        <f>'ブロック組み合わせ'!E11</f>
        <v>澄川</v>
      </c>
      <c r="F6" s="39" t="s">
        <v>47</v>
      </c>
      <c r="G6" s="58" t="str">
        <f>'ブロック組み合わせ'!D7</f>
        <v>釧　１）</v>
      </c>
      <c r="H6" s="45" t="str">
        <f>'ブロック組み合わせ'!E7</f>
        <v>中標津</v>
      </c>
      <c r="I6" s="100"/>
      <c r="J6" s="68">
        <v>0.46527777777777773</v>
      </c>
      <c r="K6" s="55" t="str">
        <f>'ブロック組み合わせ'!D11</f>
        <v>苫　１）</v>
      </c>
      <c r="L6" s="42" t="str">
        <f>'ブロック組み合わせ'!E11</f>
        <v>澄川</v>
      </c>
      <c r="M6" s="48" t="s">
        <v>47</v>
      </c>
      <c r="N6" s="58" t="str">
        <f>'ブロック組み合わせ'!D12</f>
        <v>札　３）</v>
      </c>
      <c r="O6" s="45" t="str">
        <f>'ブロック組み合わせ'!E12</f>
        <v>幌南</v>
      </c>
    </row>
    <row r="7" spans="1:15" ht="23.25" customHeight="1">
      <c r="A7" s="35" t="s">
        <v>42</v>
      </c>
      <c r="B7" s="68">
        <v>0.5104166666666666</v>
      </c>
      <c r="C7" s="100"/>
      <c r="D7" s="55" t="str">
        <f>'ブロック組み合わせ'!D10</f>
        <v>札　２）</v>
      </c>
      <c r="E7" s="42" t="str">
        <f>'ブロック組み合わせ'!E10</f>
        <v>月寒</v>
      </c>
      <c r="F7" s="39" t="s">
        <v>47</v>
      </c>
      <c r="G7" s="58" t="str">
        <f>'ブロック組み合わせ'!D13</f>
        <v>南空１）</v>
      </c>
      <c r="H7" s="45" t="str">
        <f>'ブロック組み合わせ'!E13</f>
        <v>美唄中央</v>
      </c>
      <c r="I7" s="100"/>
      <c r="J7" s="68">
        <v>0.5104166666666666</v>
      </c>
      <c r="K7" s="55" t="str">
        <f>'ブロック組み合わせ'!D13</f>
        <v>南空１）</v>
      </c>
      <c r="L7" s="42" t="str">
        <f>'ブロック組み合わせ'!E13</f>
        <v>美唄中央</v>
      </c>
      <c r="M7" s="49" t="s">
        <v>47</v>
      </c>
      <c r="N7" s="58" t="str">
        <f>'ブロック組み合わせ'!D7</f>
        <v>釧　１）</v>
      </c>
      <c r="O7" s="45" t="str">
        <f>'ブロック組み合わせ'!E7</f>
        <v>中標津</v>
      </c>
    </row>
    <row r="8" spans="1:15" ht="23.25" customHeight="1">
      <c r="A8" s="35"/>
      <c r="B8" s="68">
        <v>0.5555555555555556</v>
      </c>
      <c r="C8" s="100"/>
      <c r="D8" s="55" t="str">
        <f>'ブロック組み合わせ'!D9</f>
        <v>帯　２）</v>
      </c>
      <c r="E8" s="42" t="str">
        <f>'ブロック組み合わせ'!E9</f>
        <v>豊成</v>
      </c>
      <c r="F8" s="39" t="s">
        <v>47</v>
      </c>
      <c r="G8" s="58" t="str">
        <f>'ブロック組み合わせ'!D12</f>
        <v>札　３）</v>
      </c>
      <c r="H8" s="45" t="str">
        <f>'ブロック組み合わせ'!E12</f>
        <v>幌南</v>
      </c>
      <c r="I8" s="100"/>
      <c r="J8" s="68">
        <v>0.5555555555555556</v>
      </c>
      <c r="K8" s="55" t="str">
        <f>'ブロック組み合わせ'!D8</f>
        <v>函　１）</v>
      </c>
      <c r="L8" s="42" t="str">
        <f>'ブロック組み合わせ'!E8</f>
        <v>駒場</v>
      </c>
      <c r="M8" s="49" t="s">
        <v>47</v>
      </c>
      <c r="N8" s="58" t="str">
        <f>'ブロック組み合わせ'!D9</f>
        <v>帯　２）</v>
      </c>
      <c r="O8" s="45" t="str">
        <f>'ブロック組み合わせ'!E9</f>
        <v>豊成</v>
      </c>
    </row>
    <row r="9" spans="1:15" ht="23.25" customHeight="1">
      <c r="A9" s="34"/>
      <c r="B9" s="68">
        <v>0.6006944444444444</v>
      </c>
      <c r="C9" s="100"/>
      <c r="D9" s="55" t="str">
        <f>'ブロック組み合わせ'!D8</f>
        <v>函　１）</v>
      </c>
      <c r="E9" s="42" t="str">
        <f>'ブロック組み合わせ'!E8</f>
        <v>駒場</v>
      </c>
      <c r="F9" s="39" t="s">
        <v>47</v>
      </c>
      <c r="G9" s="58" t="str">
        <f>'ブロック組み合わせ'!D11</f>
        <v>苫　１）</v>
      </c>
      <c r="H9" s="45" t="str">
        <f>'ブロック組み合わせ'!E11</f>
        <v>澄川</v>
      </c>
      <c r="I9" s="100"/>
      <c r="J9" s="68">
        <v>0.6006944444444444</v>
      </c>
      <c r="K9" s="55" t="str">
        <f>'ブロック組み合わせ'!D10</f>
        <v>札　２）</v>
      </c>
      <c r="L9" s="42" t="str">
        <f>'ブロック組み合わせ'!E10</f>
        <v>月寒</v>
      </c>
      <c r="M9" s="49" t="s">
        <v>47</v>
      </c>
      <c r="N9" s="58" t="str">
        <f>'ブロック組み合わせ'!D11</f>
        <v>苫　１）</v>
      </c>
      <c r="O9" s="45" t="str">
        <f>'ブロック組み合わせ'!E11</f>
        <v>澄川</v>
      </c>
    </row>
    <row r="10" spans="1:15" ht="23.25" customHeight="1">
      <c r="A10" s="34"/>
      <c r="B10" s="68">
        <v>0.6458333333333334</v>
      </c>
      <c r="C10" s="100"/>
      <c r="D10" s="56" t="str">
        <f>'ブロック組み合わせ'!D7</f>
        <v>釧　１）</v>
      </c>
      <c r="E10" s="43" t="str">
        <f>'ブロック組み合わせ'!E7</f>
        <v>中標津</v>
      </c>
      <c r="F10" s="40" t="s">
        <v>47</v>
      </c>
      <c r="G10" s="59" t="str">
        <f>'ブロック組み合わせ'!D10</f>
        <v>札　２）</v>
      </c>
      <c r="H10" s="46" t="str">
        <f>'ブロック組み合わせ'!E10</f>
        <v>月寒</v>
      </c>
      <c r="I10" s="100"/>
      <c r="J10" s="68">
        <v>0.6458333333333334</v>
      </c>
      <c r="K10" s="55" t="str">
        <f>'ブロック組み合わせ'!D12</f>
        <v>札　３）</v>
      </c>
      <c r="L10" s="42" t="str">
        <f>'ブロック組み合わせ'!E12</f>
        <v>幌南</v>
      </c>
      <c r="M10" s="48" t="s">
        <v>47</v>
      </c>
      <c r="N10" s="58" t="str">
        <f>'ブロック組み合わせ'!D13</f>
        <v>南空１）</v>
      </c>
      <c r="O10" s="45" t="str">
        <f>'ブロック組み合わせ'!E13</f>
        <v>美唄中央</v>
      </c>
    </row>
    <row r="11" spans="1:15" ht="23.25" customHeight="1">
      <c r="A11" s="33"/>
      <c r="B11" s="67" t="s">
        <v>59</v>
      </c>
      <c r="C11" s="99" t="s">
        <v>97</v>
      </c>
      <c r="D11" s="54" t="str">
        <f>'ブロック組み合わせ'!G13</f>
        <v>室　１）</v>
      </c>
      <c r="E11" s="41" t="str">
        <f>'ブロック組み合わせ'!H13</f>
        <v>地球岬</v>
      </c>
      <c r="F11" s="38" t="s">
        <v>47</v>
      </c>
      <c r="G11" s="57" t="str">
        <f>'ブロック組み合わせ'!G9</f>
        <v>帯　１）</v>
      </c>
      <c r="H11" s="44" t="str">
        <f>'ブロック組み合わせ'!H9</f>
        <v>池田</v>
      </c>
      <c r="I11" s="99" t="s">
        <v>94</v>
      </c>
      <c r="J11" s="67" t="s">
        <v>59</v>
      </c>
      <c r="K11" s="54" t="str">
        <f>'ブロック組み合わせ'!G7</f>
        <v>北見１）</v>
      </c>
      <c r="L11" s="41" t="str">
        <f>'ブロック組み合わせ'!H7</f>
        <v>美幌</v>
      </c>
      <c r="M11" s="47" t="s">
        <v>47</v>
      </c>
      <c r="N11" s="57" t="str">
        <f>'ブロック組み合わせ'!G8</f>
        <v>旭　１）</v>
      </c>
      <c r="O11" s="80" t="str">
        <f>'ブロック組み合わせ'!H8</f>
        <v>永山ソニックス</v>
      </c>
    </row>
    <row r="12" spans="1:15" ht="23.25" customHeight="1">
      <c r="A12" s="34"/>
      <c r="B12" s="68">
        <v>0.4201388888888889</v>
      </c>
      <c r="C12" s="100"/>
      <c r="D12" s="55" t="str">
        <f>'ブロック組み合わせ'!G12</f>
        <v>札　４）</v>
      </c>
      <c r="E12" s="42" t="str">
        <f>'ブロック組み合わせ'!H12</f>
        <v>恵庭和光</v>
      </c>
      <c r="F12" s="39" t="s">
        <v>47</v>
      </c>
      <c r="G12" s="58" t="str">
        <f>'ブロック組み合わせ'!G8</f>
        <v>旭　１）</v>
      </c>
      <c r="H12" s="76" t="str">
        <f>'ブロック組み合わせ'!H8</f>
        <v>永山ソニックス</v>
      </c>
      <c r="I12" s="100"/>
      <c r="J12" s="68">
        <v>0.4201388888888889</v>
      </c>
      <c r="K12" s="55" t="str">
        <f>'ブロック組み合わせ'!G9</f>
        <v>帯　１）</v>
      </c>
      <c r="L12" s="42" t="str">
        <f>'ブロック組み合わせ'!H9</f>
        <v>池田</v>
      </c>
      <c r="M12" s="48" t="s">
        <v>47</v>
      </c>
      <c r="N12" s="58" t="str">
        <f>'ブロック組み合わせ'!G10</f>
        <v>札　１）</v>
      </c>
      <c r="O12" s="72" t="str">
        <f>'ブロック組み合わせ'!H10</f>
        <v>厚別東サンズ</v>
      </c>
    </row>
    <row r="13" spans="1:15" ht="23.25" customHeight="1">
      <c r="A13" s="34"/>
      <c r="B13" s="68">
        <v>0.46527777777777773</v>
      </c>
      <c r="C13" s="100"/>
      <c r="D13" s="55" t="str">
        <f>'ブロック組み合わせ'!G11</f>
        <v>帯　３）</v>
      </c>
      <c r="E13" s="42" t="str">
        <f>'ブロック組み合わせ'!H11</f>
        <v>花園</v>
      </c>
      <c r="F13" s="39" t="s">
        <v>47</v>
      </c>
      <c r="G13" s="58" t="str">
        <f>'ブロック組み合わせ'!G7</f>
        <v>北見１）</v>
      </c>
      <c r="H13" s="45" t="str">
        <f>'ブロック組み合わせ'!H7</f>
        <v>美幌</v>
      </c>
      <c r="I13" s="100"/>
      <c r="J13" s="68">
        <v>0.46527777777777773</v>
      </c>
      <c r="K13" s="55" t="str">
        <f>'ブロック組み合わせ'!G11</f>
        <v>帯　３）</v>
      </c>
      <c r="L13" s="42" t="str">
        <f>'ブロック組み合わせ'!H11</f>
        <v>花園</v>
      </c>
      <c r="M13" s="48" t="s">
        <v>47</v>
      </c>
      <c r="N13" s="58" t="str">
        <f>'ブロック組み合わせ'!G12</f>
        <v>札　４）</v>
      </c>
      <c r="O13" s="45" t="str">
        <f>'ブロック組み合わせ'!H12</f>
        <v>恵庭和光</v>
      </c>
    </row>
    <row r="14" spans="1:15" ht="23.25" customHeight="1">
      <c r="A14" s="35" t="s">
        <v>43</v>
      </c>
      <c r="B14" s="68">
        <v>0.5104166666666666</v>
      </c>
      <c r="C14" s="100"/>
      <c r="D14" s="55" t="str">
        <f>'ブロック組み合わせ'!G10</f>
        <v>札　１）</v>
      </c>
      <c r="E14" s="73" t="str">
        <f>'ブロック組み合わせ'!H10</f>
        <v>厚別東サンズ</v>
      </c>
      <c r="F14" s="39" t="s">
        <v>47</v>
      </c>
      <c r="G14" s="58" t="str">
        <f>'ブロック組み合わせ'!G13</f>
        <v>室　１）</v>
      </c>
      <c r="H14" s="45" t="str">
        <f>'ブロック組み合わせ'!H13</f>
        <v>地球岬</v>
      </c>
      <c r="I14" s="100"/>
      <c r="J14" s="68">
        <v>0.5104166666666666</v>
      </c>
      <c r="K14" s="55" t="str">
        <f>'ブロック組み合わせ'!G13</f>
        <v>室　１）</v>
      </c>
      <c r="L14" s="42" t="str">
        <f>'ブロック組み合わせ'!H13</f>
        <v>地球岬</v>
      </c>
      <c r="M14" s="48" t="s">
        <v>47</v>
      </c>
      <c r="N14" s="58" t="str">
        <f>'ブロック組み合わせ'!G7</f>
        <v>北見１）</v>
      </c>
      <c r="O14" s="45" t="str">
        <f>'ブロック組み合わせ'!H7</f>
        <v>美幌</v>
      </c>
    </row>
    <row r="15" spans="1:15" ht="23.25" customHeight="1">
      <c r="A15" s="35"/>
      <c r="B15" s="68">
        <v>0.5555555555555556</v>
      </c>
      <c r="C15" s="100"/>
      <c r="D15" s="55" t="str">
        <f>'ブロック組み合わせ'!G9</f>
        <v>帯　１）</v>
      </c>
      <c r="E15" s="42" t="str">
        <f>'ブロック組み合わせ'!H9</f>
        <v>池田</v>
      </c>
      <c r="F15" s="39" t="s">
        <v>47</v>
      </c>
      <c r="G15" s="58" t="str">
        <f>'ブロック組み合わせ'!G12</f>
        <v>札　４）</v>
      </c>
      <c r="H15" s="45" t="str">
        <f>'ブロック組み合わせ'!H12</f>
        <v>恵庭和光</v>
      </c>
      <c r="I15" s="100"/>
      <c r="J15" s="68">
        <v>0.5555555555555556</v>
      </c>
      <c r="K15" s="55" t="str">
        <f>'ブロック組み合わせ'!G8</f>
        <v>旭　１）</v>
      </c>
      <c r="L15" s="78" t="str">
        <f>'ブロック組み合わせ'!H8</f>
        <v>永山ソニックス</v>
      </c>
      <c r="M15" s="48" t="s">
        <v>47</v>
      </c>
      <c r="N15" s="58" t="str">
        <f>'ブロック組み合わせ'!G9</f>
        <v>帯　１）</v>
      </c>
      <c r="O15" s="45" t="str">
        <f>'ブロック組み合わせ'!H9</f>
        <v>池田</v>
      </c>
    </row>
    <row r="16" spans="1:15" ht="23.25" customHeight="1">
      <c r="A16" s="34"/>
      <c r="B16" s="68">
        <v>0.6006944444444444</v>
      </c>
      <c r="C16" s="100"/>
      <c r="D16" s="55" t="str">
        <f>'ブロック組み合わせ'!G8</f>
        <v>旭　１）</v>
      </c>
      <c r="E16" s="78" t="str">
        <f>'ブロック組み合わせ'!H8</f>
        <v>永山ソニックス</v>
      </c>
      <c r="F16" s="39" t="s">
        <v>47</v>
      </c>
      <c r="G16" s="58" t="str">
        <f>'ブロック組み合わせ'!G11</f>
        <v>帯　３）</v>
      </c>
      <c r="H16" s="45" t="str">
        <f>'ブロック組み合わせ'!H11</f>
        <v>花園</v>
      </c>
      <c r="I16" s="100"/>
      <c r="J16" s="68">
        <v>0.6006944444444444</v>
      </c>
      <c r="K16" s="55" t="str">
        <f>'ブロック組み合わせ'!G10</f>
        <v>札　１）</v>
      </c>
      <c r="L16" s="73" t="str">
        <f>'ブロック組み合わせ'!H10</f>
        <v>厚別東サンズ</v>
      </c>
      <c r="M16" s="48" t="s">
        <v>47</v>
      </c>
      <c r="N16" s="58" t="str">
        <f>'ブロック組み合わせ'!G11</f>
        <v>帯　３）</v>
      </c>
      <c r="O16" s="45" t="str">
        <f>'ブロック組み合わせ'!H11</f>
        <v>花園</v>
      </c>
    </row>
    <row r="17" spans="1:15" ht="23.25" customHeight="1">
      <c r="A17" s="34"/>
      <c r="B17" s="68">
        <v>0.6458333333333334</v>
      </c>
      <c r="C17" s="100"/>
      <c r="D17" s="56" t="str">
        <f>'ブロック組み合わせ'!G7</f>
        <v>北見１）</v>
      </c>
      <c r="E17" s="43" t="str">
        <f>'ブロック組み合わせ'!H7</f>
        <v>美幌</v>
      </c>
      <c r="F17" s="40" t="s">
        <v>47</v>
      </c>
      <c r="G17" s="59" t="str">
        <f>'ブロック組み合わせ'!G10</f>
        <v>札　１）</v>
      </c>
      <c r="H17" s="81" t="str">
        <f>'ブロック組み合わせ'!H10</f>
        <v>厚別東サンズ</v>
      </c>
      <c r="I17" s="100"/>
      <c r="J17" s="68">
        <v>0.6458333333333334</v>
      </c>
      <c r="K17" s="55" t="str">
        <f>'ブロック組み合わせ'!G12</f>
        <v>札　４）</v>
      </c>
      <c r="L17" s="42" t="str">
        <f>'ブロック組み合わせ'!H12</f>
        <v>恵庭和光</v>
      </c>
      <c r="M17" s="48" t="s">
        <v>47</v>
      </c>
      <c r="N17" s="58" t="str">
        <f>'ブロック組み合わせ'!G13</f>
        <v>室　１）</v>
      </c>
      <c r="O17" s="45" t="str">
        <f>'ブロック組み合わせ'!H13</f>
        <v>地球岬</v>
      </c>
    </row>
    <row r="18" spans="1:15" ht="23.25" customHeight="1">
      <c r="A18" s="33"/>
      <c r="B18" s="67" t="s">
        <v>59</v>
      </c>
      <c r="C18" s="99" t="s">
        <v>95</v>
      </c>
      <c r="D18" s="54" t="str">
        <f>'ブロック組み合わせ'!J13</f>
        <v>旭　２）</v>
      </c>
      <c r="E18" s="41" t="str">
        <f>'ブロック組み合わせ'!K13</f>
        <v>当麻</v>
      </c>
      <c r="F18" s="38" t="s">
        <v>47</v>
      </c>
      <c r="G18" s="57" t="str">
        <f>'ブロック組み合わせ'!J9</f>
        <v>帯　５）</v>
      </c>
      <c r="H18" s="44" t="str">
        <f>'ブロック組み合わせ'!K9</f>
        <v>啓北</v>
      </c>
      <c r="I18" s="99" t="s">
        <v>93</v>
      </c>
      <c r="J18" s="67" t="s">
        <v>59</v>
      </c>
      <c r="K18" s="54" t="str">
        <f>'ブロック組み合わせ'!J7</f>
        <v>北見２）</v>
      </c>
      <c r="L18" s="41" t="str">
        <f>'ブロック組み合わせ'!K7</f>
        <v>北見西</v>
      </c>
      <c r="M18" s="47" t="s">
        <v>47</v>
      </c>
      <c r="N18" s="57" t="str">
        <f>'ブロック組み合わせ'!J8</f>
        <v>札　６）</v>
      </c>
      <c r="O18" s="44" t="str">
        <f>'ブロック組み合わせ'!K8</f>
        <v>札幌柏</v>
      </c>
    </row>
    <row r="19" spans="1:15" ht="23.25" customHeight="1">
      <c r="A19" s="34"/>
      <c r="B19" s="68">
        <v>0.4201388888888889</v>
      </c>
      <c r="C19" s="100"/>
      <c r="D19" s="55" t="str">
        <f>'ブロック組み合わせ'!J12</f>
        <v>苫　２）</v>
      </c>
      <c r="E19" s="42" t="str">
        <f>'ブロック組み合わせ'!K12</f>
        <v>北星</v>
      </c>
      <c r="F19" s="39" t="s">
        <v>47</v>
      </c>
      <c r="G19" s="58" t="str">
        <f>'ブロック組み合わせ'!J8</f>
        <v>札　６）</v>
      </c>
      <c r="H19" s="45" t="str">
        <f>'ブロック組み合わせ'!K8</f>
        <v>札幌柏</v>
      </c>
      <c r="I19" s="100"/>
      <c r="J19" s="68">
        <v>0.4201388888888889</v>
      </c>
      <c r="K19" s="55" t="str">
        <f>'ブロック組み合わせ'!J9</f>
        <v>帯　５）</v>
      </c>
      <c r="L19" s="42" t="str">
        <f>'ブロック組み合わせ'!K9</f>
        <v>啓北</v>
      </c>
      <c r="M19" s="48" t="s">
        <v>47</v>
      </c>
      <c r="N19" s="58" t="str">
        <f>'ブロック組み合わせ'!J10</f>
        <v>札　７）</v>
      </c>
      <c r="O19" s="45" t="str">
        <f>'ブロック組み合わせ'!K10</f>
        <v>上東</v>
      </c>
    </row>
    <row r="20" spans="1:15" ht="23.25" customHeight="1">
      <c r="A20" s="34"/>
      <c r="B20" s="68">
        <v>0.46527777777777773</v>
      </c>
      <c r="C20" s="100"/>
      <c r="D20" s="55" t="str">
        <f>'ブロック組み合わせ'!J11</f>
        <v>北空１）</v>
      </c>
      <c r="E20" s="42" t="str">
        <f>'ブロック組み合わせ'!K11</f>
        <v>砂川</v>
      </c>
      <c r="F20" s="39" t="s">
        <v>47</v>
      </c>
      <c r="G20" s="58" t="str">
        <f>'ブロック組み合わせ'!J7</f>
        <v>北見２）</v>
      </c>
      <c r="H20" s="45" t="str">
        <f>'ブロック組み合わせ'!K7</f>
        <v>北見西</v>
      </c>
      <c r="I20" s="100"/>
      <c r="J20" s="68">
        <v>0.46527777777777773</v>
      </c>
      <c r="K20" s="55" t="str">
        <f>'ブロック組み合わせ'!J11</f>
        <v>北空１）</v>
      </c>
      <c r="L20" s="42" t="str">
        <f>'ブロック組み合わせ'!K11</f>
        <v>砂川</v>
      </c>
      <c r="M20" s="48" t="s">
        <v>47</v>
      </c>
      <c r="N20" s="58" t="str">
        <f>'ブロック組み合わせ'!J12</f>
        <v>苫　２）</v>
      </c>
      <c r="O20" s="45" t="str">
        <f>'ブロック組み合わせ'!K12</f>
        <v>北星</v>
      </c>
    </row>
    <row r="21" spans="1:15" ht="23.25" customHeight="1">
      <c r="A21" s="35" t="s">
        <v>44</v>
      </c>
      <c r="B21" s="68">
        <v>0.5104166666666666</v>
      </c>
      <c r="C21" s="100"/>
      <c r="D21" s="55" t="str">
        <f>'ブロック組み合わせ'!J10</f>
        <v>札　７）</v>
      </c>
      <c r="E21" s="42" t="str">
        <f>'ブロック組み合わせ'!K10</f>
        <v>上東</v>
      </c>
      <c r="F21" s="39" t="s">
        <v>47</v>
      </c>
      <c r="G21" s="58" t="str">
        <f>'ブロック組み合わせ'!J13</f>
        <v>旭　２）</v>
      </c>
      <c r="H21" s="45" t="str">
        <f>'ブロック組み合わせ'!K13</f>
        <v>当麻</v>
      </c>
      <c r="I21" s="100"/>
      <c r="J21" s="68">
        <v>0.5104166666666666</v>
      </c>
      <c r="K21" s="55" t="str">
        <f>'ブロック組み合わせ'!J13</f>
        <v>旭　２）</v>
      </c>
      <c r="L21" s="42" t="str">
        <f>'ブロック組み合わせ'!K13</f>
        <v>当麻</v>
      </c>
      <c r="M21" s="48" t="s">
        <v>47</v>
      </c>
      <c r="N21" s="58" t="str">
        <f>'ブロック組み合わせ'!J7</f>
        <v>北見２）</v>
      </c>
      <c r="O21" s="45" t="str">
        <f>'ブロック組み合わせ'!K7</f>
        <v>北見西</v>
      </c>
    </row>
    <row r="22" spans="1:15" ht="23.25" customHeight="1">
      <c r="A22" s="35"/>
      <c r="B22" s="68">
        <v>0.5555555555555556</v>
      </c>
      <c r="C22" s="100"/>
      <c r="D22" s="55" t="str">
        <f>'ブロック組み合わせ'!J9</f>
        <v>帯　５）</v>
      </c>
      <c r="E22" s="42" t="str">
        <f>'ブロック組み合わせ'!K9</f>
        <v>啓北</v>
      </c>
      <c r="F22" s="39" t="s">
        <v>47</v>
      </c>
      <c r="G22" s="58" t="str">
        <f>'ブロック組み合わせ'!J12</f>
        <v>苫　２）</v>
      </c>
      <c r="H22" s="45" t="str">
        <f>'ブロック組み合わせ'!K12</f>
        <v>北星</v>
      </c>
      <c r="I22" s="100"/>
      <c r="J22" s="68">
        <v>0.5555555555555556</v>
      </c>
      <c r="K22" s="55" t="str">
        <f>'ブロック組み合わせ'!J8</f>
        <v>札　６）</v>
      </c>
      <c r="L22" s="42" t="str">
        <f>'ブロック組み合わせ'!K8</f>
        <v>札幌柏</v>
      </c>
      <c r="M22" s="48" t="s">
        <v>47</v>
      </c>
      <c r="N22" s="58" t="str">
        <f>'ブロック組み合わせ'!J9</f>
        <v>帯　５）</v>
      </c>
      <c r="O22" s="45" t="str">
        <f>'ブロック組み合わせ'!K9</f>
        <v>啓北</v>
      </c>
    </row>
    <row r="23" spans="1:15" ht="23.25" customHeight="1">
      <c r="A23" s="34"/>
      <c r="B23" s="68">
        <v>0.6006944444444444</v>
      </c>
      <c r="C23" s="100"/>
      <c r="D23" s="55" t="str">
        <f>'ブロック組み合わせ'!J8</f>
        <v>札　６）</v>
      </c>
      <c r="E23" s="42" t="str">
        <f>'ブロック組み合わせ'!K8</f>
        <v>札幌柏</v>
      </c>
      <c r="F23" s="39" t="s">
        <v>47</v>
      </c>
      <c r="G23" s="58" t="str">
        <f>'ブロック組み合わせ'!J11</f>
        <v>北空１）</v>
      </c>
      <c r="H23" s="45" t="str">
        <f>'ブロック組み合わせ'!K11</f>
        <v>砂川</v>
      </c>
      <c r="I23" s="100"/>
      <c r="J23" s="68">
        <v>0.6006944444444444</v>
      </c>
      <c r="K23" s="55" t="str">
        <f>'ブロック組み合わせ'!J10</f>
        <v>札　７）</v>
      </c>
      <c r="L23" s="42" t="str">
        <f>'ブロック組み合わせ'!K10</f>
        <v>上東</v>
      </c>
      <c r="M23" s="48" t="s">
        <v>47</v>
      </c>
      <c r="N23" s="58" t="str">
        <f>'ブロック組み合わせ'!J11</f>
        <v>北空１）</v>
      </c>
      <c r="O23" s="45" t="str">
        <f>'ブロック組み合わせ'!K11</f>
        <v>砂川</v>
      </c>
    </row>
    <row r="24" spans="1:15" ht="23.25" customHeight="1">
      <c r="A24" s="65"/>
      <c r="B24" s="68">
        <v>0.6458333333333334</v>
      </c>
      <c r="C24" s="100"/>
      <c r="D24" s="55" t="str">
        <f>'ブロック組み合わせ'!J7</f>
        <v>北見２）</v>
      </c>
      <c r="E24" s="42" t="str">
        <f>'ブロック組み合わせ'!K7</f>
        <v>北見西</v>
      </c>
      <c r="F24" s="39" t="s">
        <v>47</v>
      </c>
      <c r="G24" s="58" t="str">
        <f>'ブロック組み合わせ'!J10</f>
        <v>札　７）</v>
      </c>
      <c r="H24" s="45" t="str">
        <f>'ブロック組み合わせ'!K10</f>
        <v>上東</v>
      </c>
      <c r="I24" s="100"/>
      <c r="J24" s="68">
        <v>0.6458333333333334</v>
      </c>
      <c r="K24" s="55" t="str">
        <f>'ブロック組み合わせ'!J12</f>
        <v>苫　２）</v>
      </c>
      <c r="L24" s="42" t="str">
        <f>'ブロック組み合わせ'!K12</f>
        <v>北星</v>
      </c>
      <c r="M24" s="48" t="s">
        <v>47</v>
      </c>
      <c r="N24" s="58" t="str">
        <f>'ブロック組み合わせ'!J13</f>
        <v>旭　２）</v>
      </c>
      <c r="O24" s="45" t="str">
        <f>'ブロック組み合わせ'!K13</f>
        <v>当麻</v>
      </c>
    </row>
    <row r="25" spans="1:15" ht="23.25" customHeight="1">
      <c r="A25" s="34"/>
      <c r="B25" s="67" t="s">
        <v>59</v>
      </c>
      <c r="C25" s="99" t="s">
        <v>95</v>
      </c>
      <c r="D25" s="54" t="str">
        <f>'ブロック組み合わせ'!M13</f>
        <v>名　１）</v>
      </c>
      <c r="E25" s="41" t="str">
        <f>'ブロック組み合わせ'!N13</f>
        <v>士別南</v>
      </c>
      <c r="F25" s="38" t="s">
        <v>47</v>
      </c>
      <c r="G25" s="57" t="str">
        <f>'ブロック組み合わせ'!M9</f>
        <v>帯　４）</v>
      </c>
      <c r="H25" s="44" t="str">
        <f>'ブロック組み合わせ'!N9</f>
        <v>帯広柏</v>
      </c>
      <c r="I25" s="99" t="s">
        <v>93</v>
      </c>
      <c r="J25" s="67" t="s">
        <v>59</v>
      </c>
      <c r="K25" s="54" t="str">
        <f>'ブロック組み合わせ'!M7</f>
        <v>帯　６）</v>
      </c>
      <c r="L25" s="41" t="str">
        <f>'ブロック組み合わせ'!N7</f>
        <v>木野東</v>
      </c>
      <c r="M25" s="47" t="s">
        <v>47</v>
      </c>
      <c r="N25" s="57" t="str">
        <f>'ブロック組み合わせ'!M8</f>
        <v>釧　２）</v>
      </c>
      <c r="O25" s="44" t="str">
        <f>'ブロック組み合わせ'!N8</f>
        <v>根室北斗</v>
      </c>
    </row>
    <row r="26" spans="1:15" ht="23.25" customHeight="1">
      <c r="A26" s="34"/>
      <c r="B26" s="68">
        <v>0.4201388888888889</v>
      </c>
      <c r="C26" s="100"/>
      <c r="D26" s="55" t="str">
        <f>'ブロック組み合わせ'!M12</f>
        <v>札　８）</v>
      </c>
      <c r="E26" s="42" t="str">
        <f>'ブロック組み合わせ'!N12</f>
        <v>新川中央</v>
      </c>
      <c r="F26" s="39" t="s">
        <v>47</v>
      </c>
      <c r="G26" s="58" t="str">
        <f>'ブロック組み合わせ'!M8</f>
        <v>釧　２）</v>
      </c>
      <c r="H26" s="45" t="str">
        <f>'ブロック組み合わせ'!N8</f>
        <v>根室北斗</v>
      </c>
      <c r="I26" s="100"/>
      <c r="J26" s="68">
        <v>0.4201388888888889</v>
      </c>
      <c r="K26" s="55" t="str">
        <f>'ブロック組み合わせ'!M9</f>
        <v>帯　４）</v>
      </c>
      <c r="L26" s="42" t="str">
        <f>'ブロック組み合わせ'!N9</f>
        <v>帯広柏</v>
      </c>
      <c r="M26" s="48" t="s">
        <v>47</v>
      </c>
      <c r="N26" s="58" t="str">
        <f>'ブロック組み合わせ'!M10</f>
        <v>札　５）</v>
      </c>
      <c r="O26" s="45" t="str">
        <f>'ブロック組み合わせ'!N10</f>
        <v>野幌</v>
      </c>
    </row>
    <row r="27" spans="1:15" ht="23.25" customHeight="1">
      <c r="A27" s="34"/>
      <c r="B27" s="68">
        <v>0.46527777777777773</v>
      </c>
      <c r="C27" s="100"/>
      <c r="D27" s="55" t="str">
        <f>'ブロック組み合わせ'!M11</f>
        <v>樽　１）</v>
      </c>
      <c r="E27" s="78" t="str">
        <f>'ブロック組み合わせ'!N11</f>
        <v>ブラックマジック</v>
      </c>
      <c r="F27" s="39" t="s">
        <v>47</v>
      </c>
      <c r="G27" s="58" t="str">
        <f>'ブロック組み合わせ'!M7</f>
        <v>帯　６）</v>
      </c>
      <c r="H27" s="45" t="str">
        <f>'ブロック組み合わせ'!N7</f>
        <v>木野東</v>
      </c>
      <c r="I27" s="100"/>
      <c r="J27" s="68">
        <v>0.46527777777777773</v>
      </c>
      <c r="K27" s="55" t="str">
        <f>'ブロック組み合わせ'!M11</f>
        <v>樽　１）</v>
      </c>
      <c r="L27" s="78" t="str">
        <f>'ブロック組み合わせ'!N11</f>
        <v>ブラックマジック</v>
      </c>
      <c r="M27" s="48" t="s">
        <v>47</v>
      </c>
      <c r="N27" s="58" t="str">
        <f>'ブロック組み合わせ'!M12</f>
        <v>札　８）</v>
      </c>
      <c r="O27" s="45" t="str">
        <f>'ブロック組み合わせ'!N12</f>
        <v>新川中央</v>
      </c>
    </row>
    <row r="28" spans="1:15" ht="23.25" customHeight="1">
      <c r="A28" s="35" t="s">
        <v>45</v>
      </c>
      <c r="B28" s="68">
        <v>0.5104166666666666</v>
      </c>
      <c r="C28" s="100"/>
      <c r="D28" s="55" t="str">
        <f>'ブロック組み合わせ'!M10</f>
        <v>札　５）</v>
      </c>
      <c r="E28" s="42" t="str">
        <f>'ブロック組み合わせ'!N10</f>
        <v>野幌</v>
      </c>
      <c r="F28" s="39" t="s">
        <v>47</v>
      </c>
      <c r="G28" s="58" t="str">
        <f>'ブロック組み合わせ'!M13</f>
        <v>名　１）</v>
      </c>
      <c r="H28" s="45" t="str">
        <f>'ブロック組み合わせ'!N13</f>
        <v>士別南</v>
      </c>
      <c r="I28" s="100"/>
      <c r="J28" s="68">
        <v>0.5104166666666666</v>
      </c>
      <c r="K28" s="55" t="str">
        <f>'ブロック組み合わせ'!M13</f>
        <v>名　１）</v>
      </c>
      <c r="L28" s="42" t="str">
        <f>'ブロック組み合わせ'!N13</f>
        <v>士別南</v>
      </c>
      <c r="M28" s="48" t="s">
        <v>47</v>
      </c>
      <c r="N28" s="58" t="str">
        <f>'ブロック組み合わせ'!M7</f>
        <v>帯　６）</v>
      </c>
      <c r="O28" s="45" t="str">
        <f>'ブロック組み合わせ'!N7</f>
        <v>木野東</v>
      </c>
    </row>
    <row r="29" spans="1:15" ht="23.25" customHeight="1">
      <c r="A29" s="35"/>
      <c r="B29" s="68">
        <v>0.5555555555555556</v>
      </c>
      <c r="C29" s="100"/>
      <c r="D29" s="55" t="str">
        <f>'ブロック組み合わせ'!M9</f>
        <v>帯　４）</v>
      </c>
      <c r="E29" s="42" t="str">
        <f>'ブロック組み合わせ'!N9</f>
        <v>帯広柏</v>
      </c>
      <c r="F29" s="39" t="s">
        <v>47</v>
      </c>
      <c r="G29" s="58" t="str">
        <f>'ブロック組み合わせ'!M12</f>
        <v>札　８）</v>
      </c>
      <c r="H29" s="45" t="str">
        <f>'ブロック組み合わせ'!N12</f>
        <v>新川中央</v>
      </c>
      <c r="I29" s="100"/>
      <c r="J29" s="68">
        <v>0.5555555555555556</v>
      </c>
      <c r="K29" s="55" t="str">
        <f>'ブロック組み合わせ'!M8</f>
        <v>釧　２）</v>
      </c>
      <c r="L29" s="42" t="str">
        <f>'ブロック組み合わせ'!N8</f>
        <v>根室北斗</v>
      </c>
      <c r="M29" s="48" t="s">
        <v>47</v>
      </c>
      <c r="N29" s="58" t="str">
        <f>'ブロック組み合わせ'!M9</f>
        <v>帯　４）</v>
      </c>
      <c r="O29" s="45" t="str">
        <f>'ブロック組み合わせ'!N9</f>
        <v>帯広柏</v>
      </c>
    </row>
    <row r="30" spans="1:15" ht="23.25" customHeight="1">
      <c r="A30" s="34"/>
      <c r="B30" s="68">
        <v>0.6006944444444444</v>
      </c>
      <c r="C30" s="100"/>
      <c r="D30" s="55" t="str">
        <f>'ブロック組み合わせ'!M8</f>
        <v>釧　２）</v>
      </c>
      <c r="E30" s="42" t="str">
        <f>'ブロック組み合わせ'!N8</f>
        <v>根室北斗</v>
      </c>
      <c r="F30" s="39" t="s">
        <v>47</v>
      </c>
      <c r="G30" s="58" t="str">
        <f>'ブロック組み合わせ'!M11</f>
        <v>樽　１）</v>
      </c>
      <c r="H30" s="76" t="str">
        <f>'ブロック組み合わせ'!N11</f>
        <v>ブラックマジック</v>
      </c>
      <c r="I30" s="100"/>
      <c r="J30" s="68">
        <v>0.6006944444444444</v>
      </c>
      <c r="K30" s="55" t="str">
        <f>'ブロック組み合わせ'!M10</f>
        <v>札　５）</v>
      </c>
      <c r="L30" s="42" t="str">
        <f>'ブロック組み合わせ'!N10</f>
        <v>野幌</v>
      </c>
      <c r="M30" s="48" t="s">
        <v>47</v>
      </c>
      <c r="N30" s="58" t="str">
        <f>'ブロック組み合わせ'!M11</f>
        <v>樽　１）</v>
      </c>
      <c r="O30" s="76" t="str">
        <f>'ブロック組み合わせ'!N11</f>
        <v>ブラックマジック</v>
      </c>
    </row>
    <row r="31" spans="1:15" ht="23.25" customHeight="1">
      <c r="A31" s="36"/>
      <c r="B31" s="69">
        <v>0.6458333333333334</v>
      </c>
      <c r="C31" s="101"/>
      <c r="D31" s="56" t="str">
        <f>'ブロック組み合わせ'!M7</f>
        <v>帯　６）</v>
      </c>
      <c r="E31" s="43" t="str">
        <f>'ブロック組み合わせ'!N7</f>
        <v>木野東</v>
      </c>
      <c r="F31" s="40" t="s">
        <v>47</v>
      </c>
      <c r="G31" s="59" t="str">
        <f>'ブロック組み合わせ'!M10</f>
        <v>札　５）</v>
      </c>
      <c r="H31" s="46" t="str">
        <f>'ブロック組み合わせ'!N10</f>
        <v>野幌</v>
      </c>
      <c r="I31" s="101"/>
      <c r="J31" s="69">
        <v>0.6458333333333334</v>
      </c>
      <c r="K31" s="56" t="str">
        <f>'ブロック組み合わせ'!M12</f>
        <v>札　８）</v>
      </c>
      <c r="L31" s="43" t="str">
        <f>'ブロック組み合わせ'!N12</f>
        <v>新川中央</v>
      </c>
      <c r="M31" s="50" t="s">
        <v>47</v>
      </c>
      <c r="N31" s="59" t="str">
        <f>'ブロック組み合わせ'!M13</f>
        <v>名　１）</v>
      </c>
      <c r="O31" s="46" t="str">
        <f>'ブロック組み合わせ'!N13</f>
        <v>士別南</v>
      </c>
    </row>
    <row r="32" spans="1:15" ht="23.25" customHeight="1">
      <c r="A32" s="39"/>
      <c r="B32" s="51"/>
      <c r="C32" s="52"/>
      <c r="D32" s="39"/>
      <c r="E32" s="39"/>
      <c r="F32" s="39"/>
      <c r="G32" s="39"/>
      <c r="H32" s="39"/>
      <c r="I32" s="52"/>
      <c r="J32" s="52"/>
      <c r="K32" s="39"/>
      <c r="L32" s="39"/>
      <c r="M32" s="48"/>
      <c r="N32" s="39"/>
      <c r="O32" s="39"/>
    </row>
    <row r="33" spans="1:16" ht="13.5">
      <c r="A33" s="37"/>
      <c r="B33" s="3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5" ht="24.75" customHeight="1">
      <c r="A34" s="107" t="s">
        <v>39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0" ht="9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5" ht="23.25" customHeight="1">
      <c r="A36" s="31" t="s">
        <v>40</v>
      </c>
      <c r="B36" s="32" t="s">
        <v>41</v>
      </c>
      <c r="C36" s="32" t="s">
        <v>0</v>
      </c>
      <c r="D36" s="102" t="s">
        <v>70</v>
      </c>
      <c r="E36" s="103"/>
      <c r="F36" s="103"/>
      <c r="G36" s="103"/>
      <c r="H36" s="104"/>
      <c r="I36" s="32" t="s">
        <v>0</v>
      </c>
      <c r="J36" s="32" t="s">
        <v>41</v>
      </c>
      <c r="K36" s="102" t="s">
        <v>55</v>
      </c>
      <c r="L36" s="105"/>
      <c r="M36" s="105"/>
      <c r="N36" s="105"/>
      <c r="O36" s="106"/>
    </row>
    <row r="37" spans="1:15" ht="23.25" customHeight="1">
      <c r="A37" s="33"/>
      <c r="B37" s="67" t="s">
        <v>59</v>
      </c>
      <c r="C37" s="99" t="s">
        <v>94</v>
      </c>
      <c r="D37" s="54" t="str">
        <f>'ブロック組み合わせ'!D31</f>
        <v>苫　１）</v>
      </c>
      <c r="E37" s="41" t="str">
        <f>'ブロック組み合わせ'!E31</f>
        <v>緑小</v>
      </c>
      <c r="F37" s="38" t="s">
        <v>46</v>
      </c>
      <c r="G37" s="57" t="str">
        <f>'ブロック組み合わせ'!D27</f>
        <v>函　１）</v>
      </c>
      <c r="H37" s="44" t="str">
        <f>'ブロック組み合わせ'!E27</f>
        <v>駒場</v>
      </c>
      <c r="I37" s="99" t="s">
        <v>97</v>
      </c>
      <c r="J37" s="67" t="s">
        <v>59</v>
      </c>
      <c r="K37" s="54" t="str">
        <f>'ブロック組み合わせ'!D25</f>
        <v>札　１）</v>
      </c>
      <c r="L37" s="41" t="str">
        <f>'ブロック組み合わせ'!E25</f>
        <v>清田緑</v>
      </c>
      <c r="M37" s="47" t="s">
        <v>47</v>
      </c>
      <c r="N37" s="57" t="str">
        <f>'ブロック組み合わせ'!D26</f>
        <v>帯　３）</v>
      </c>
      <c r="O37" s="44" t="str">
        <f>'ブロック組み合わせ'!E26</f>
        <v>帯小ＷＨ</v>
      </c>
    </row>
    <row r="38" spans="1:15" ht="23.25" customHeight="1">
      <c r="A38" s="34"/>
      <c r="B38" s="68">
        <v>0.4201388888888889</v>
      </c>
      <c r="C38" s="100"/>
      <c r="D38" s="55" t="str">
        <f>'ブロック組み合わせ'!D30</f>
        <v>札　４）</v>
      </c>
      <c r="E38" s="42" t="str">
        <f>'ブロック組み合わせ'!E30</f>
        <v>札苗緑</v>
      </c>
      <c r="F38" s="39" t="s">
        <v>46</v>
      </c>
      <c r="G38" s="58" t="str">
        <f>'ブロック組み合わせ'!D26</f>
        <v>帯　３）</v>
      </c>
      <c r="H38" s="45" t="str">
        <f>'ブロック組み合わせ'!E26</f>
        <v>帯小ＷＨ</v>
      </c>
      <c r="I38" s="100"/>
      <c r="J38" s="68">
        <v>0.4201388888888889</v>
      </c>
      <c r="K38" s="55" t="str">
        <f>'ブロック組み合わせ'!D27</f>
        <v>函　１）</v>
      </c>
      <c r="L38" s="42" t="str">
        <f>'ブロック組み合わせ'!E27</f>
        <v>駒場</v>
      </c>
      <c r="M38" s="48" t="s">
        <v>46</v>
      </c>
      <c r="N38" s="58" t="str">
        <f>'ブロック組み合わせ'!D28</f>
        <v>帯　２）</v>
      </c>
      <c r="O38" s="45" t="str">
        <f>'ブロック組み合わせ'!E28</f>
        <v>稲田</v>
      </c>
    </row>
    <row r="39" spans="1:15" ht="23.25" customHeight="1">
      <c r="A39" s="34"/>
      <c r="B39" s="68">
        <v>0.46527777777777773</v>
      </c>
      <c r="C39" s="100"/>
      <c r="D39" s="55" t="str">
        <f>'ブロック組み合わせ'!D29</f>
        <v>南空１）</v>
      </c>
      <c r="E39" s="42" t="str">
        <f>'ブロック組み合わせ'!E29</f>
        <v>南幌</v>
      </c>
      <c r="F39" s="39" t="s">
        <v>47</v>
      </c>
      <c r="G39" s="58" t="str">
        <f>'ブロック組み合わせ'!D25</f>
        <v>札　１）</v>
      </c>
      <c r="H39" s="45" t="str">
        <f>'ブロック組み合わせ'!E25</f>
        <v>清田緑</v>
      </c>
      <c r="I39" s="100"/>
      <c r="J39" s="68">
        <v>0.46527777777777773</v>
      </c>
      <c r="K39" s="55" t="str">
        <f>'ブロック組み合わせ'!D29</f>
        <v>南空１）</v>
      </c>
      <c r="L39" s="42" t="str">
        <f>'ブロック組み合わせ'!E29</f>
        <v>南幌</v>
      </c>
      <c r="M39" s="48" t="s">
        <v>47</v>
      </c>
      <c r="N39" s="58" t="str">
        <f>'ブロック組み合わせ'!D30</f>
        <v>札　４）</v>
      </c>
      <c r="O39" s="45" t="str">
        <f>'ブロック組み合わせ'!E30</f>
        <v>札苗緑</v>
      </c>
    </row>
    <row r="40" spans="1:15" ht="23.25" customHeight="1">
      <c r="A40" s="35" t="s">
        <v>48</v>
      </c>
      <c r="B40" s="68">
        <v>0.5104166666666666</v>
      </c>
      <c r="C40" s="100"/>
      <c r="D40" s="55" t="str">
        <f>'ブロック組み合わせ'!D28</f>
        <v>帯　２）</v>
      </c>
      <c r="E40" s="42" t="str">
        <f>'ブロック組み合わせ'!E28</f>
        <v>稲田</v>
      </c>
      <c r="F40" s="39" t="s">
        <v>47</v>
      </c>
      <c r="G40" s="58" t="str">
        <f>'ブロック組み合わせ'!D31</f>
        <v>苫　１）</v>
      </c>
      <c r="H40" s="45" t="str">
        <f>'ブロック組み合わせ'!E31</f>
        <v>緑小</v>
      </c>
      <c r="I40" s="100"/>
      <c r="J40" s="68">
        <v>0.5104166666666666</v>
      </c>
      <c r="K40" s="55" t="str">
        <f>'ブロック組み合わせ'!D31</f>
        <v>苫　１）</v>
      </c>
      <c r="L40" s="42" t="str">
        <f>'ブロック組み合わせ'!E31</f>
        <v>緑小</v>
      </c>
      <c r="M40" s="49" t="s">
        <v>47</v>
      </c>
      <c r="N40" s="58" t="str">
        <f>'ブロック組み合わせ'!D25</f>
        <v>札　１）</v>
      </c>
      <c r="O40" s="45" t="str">
        <f>'ブロック組み合わせ'!E25</f>
        <v>清田緑</v>
      </c>
    </row>
    <row r="41" spans="1:15" ht="23.25" customHeight="1">
      <c r="A41" s="35"/>
      <c r="B41" s="68">
        <v>0.5555555555555556</v>
      </c>
      <c r="C41" s="100"/>
      <c r="D41" s="55" t="str">
        <f>'ブロック組み合わせ'!D27</f>
        <v>函　１）</v>
      </c>
      <c r="E41" s="42" t="str">
        <f>'ブロック組み合わせ'!E27</f>
        <v>駒場</v>
      </c>
      <c r="F41" s="39" t="s">
        <v>47</v>
      </c>
      <c r="G41" s="58" t="str">
        <f>'ブロック組み合わせ'!D30</f>
        <v>札　４）</v>
      </c>
      <c r="H41" s="45" t="str">
        <f>'ブロック組み合わせ'!E30</f>
        <v>札苗緑</v>
      </c>
      <c r="I41" s="100"/>
      <c r="J41" s="68">
        <v>0.5555555555555556</v>
      </c>
      <c r="K41" s="55" t="str">
        <f>'ブロック組み合わせ'!D26</f>
        <v>帯　３）</v>
      </c>
      <c r="L41" s="42" t="str">
        <f>'ブロック組み合わせ'!E26</f>
        <v>帯小ＷＨ</v>
      </c>
      <c r="M41" s="49" t="s">
        <v>47</v>
      </c>
      <c r="N41" s="58" t="str">
        <f>'ブロック組み合わせ'!D27</f>
        <v>函　１）</v>
      </c>
      <c r="O41" s="45" t="str">
        <f>'ブロック組み合わせ'!E27</f>
        <v>駒場</v>
      </c>
    </row>
    <row r="42" spans="1:15" ht="23.25" customHeight="1">
      <c r="A42" s="34"/>
      <c r="B42" s="68">
        <v>0.6006944444444444</v>
      </c>
      <c r="C42" s="100"/>
      <c r="D42" s="55" t="str">
        <f>'ブロック組み合わせ'!D26</f>
        <v>帯　３）</v>
      </c>
      <c r="E42" s="42" t="str">
        <f>'ブロック組み合わせ'!E26</f>
        <v>帯小ＷＨ</v>
      </c>
      <c r="F42" s="39" t="s">
        <v>47</v>
      </c>
      <c r="G42" s="58" t="str">
        <f>'ブロック組み合わせ'!D29</f>
        <v>南空１）</v>
      </c>
      <c r="H42" s="45" t="str">
        <f>'ブロック組み合わせ'!E29</f>
        <v>南幌</v>
      </c>
      <c r="I42" s="100"/>
      <c r="J42" s="68">
        <v>0.6006944444444444</v>
      </c>
      <c r="K42" s="55" t="str">
        <f>'ブロック組み合わせ'!D28</f>
        <v>帯　２）</v>
      </c>
      <c r="L42" s="42" t="str">
        <f>'ブロック組み合わせ'!E28</f>
        <v>稲田</v>
      </c>
      <c r="M42" s="49" t="s">
        <v>47</v>
      </c>
      <c r="N42" s="58" t="str">
        <f>'ブロック組み合わせ'!D29</f>
        <v>南空１）</v>
      </c>
      <c r="O42" s="45" t="str">
        <f>'ブロック組み合わせ'!E29</f>
        <v>南幌</v>
      </c>
    </row>
    <row r="43" spans="1:15" ht="23.25" customHeight="1">
      <c r="A43" s="34"/>
      <c r="B43" s="69">
        <v>0.6458333333333334</v>
      </c>
      <c r="C43" s="100"/>
      <c r="D43" s="56" t="str">
        <f>'ブロック組み合わせ'!D25</f>
        <v>札　１）</v>
      </c>
      <c r="E43" s="43" t="str">
        <f>'ブロック組み合わせ'!E25</f>
        <v>清田緑</v>
      </c>
      <c r="F43" s="40" t="s">
        <v>47</v>
      </c>
      <c r="G43" s="59" t="str">
        <f>'ブロック組み合わせ'!D28</f>
        <v>帯　２）</v>
      </c>
      <c r="H43" s="46" t="str">
        <f>'ブロック組み合わせ'!E28</f>
        <v>稲田</v>
      </c>
      <c r="I43" s="100"/>
      <c r="J43" s="69">
        <v>0.6458333333333334</v>
      </c>
      <c r="K43" s="55" t="str">
        <f>'ブロック組み合わせ'!D30</f>
        <v>札　４）</v>
      </c>
      <c r="L43" s="42" t="str">
        <f>'ブロック組み合わせ'!E30</f>
        <v>札苗緑</v>
      </c>
      <c r="M43" s="48" t="s">
        <v>47</v>
      </c>
      <c r="N43" s="58" t="str">
        <f>'ブロック組み合わせ'!D31</f>
        <v>苫　１）</v>
      </c>
      <c r="O43" s="45" t="str">
        <f>'ブロック組み合わせ'!E31</f>
        <v>緑小</v>
      </c>
    </row>
    <row r="44" spans="1:15" ht="23.25" customHeight="1">
      <c r="A44" s="33"/>
      <c r="B44" s="67" t="s">
        <v>59</v>
      </c>
      <c r="C44" s="99" t="s">
        <v>94</v>
      </c>
      <c r="D44" s="54" t="str">
        <f>'ブロック組み合わせ'!G31</f>
        <v>釧　１）</v>
      </c>
      <c r="E44" s="41" t="str">
        <f>'ブロック組み合わせ'!H31</f>
        <v>美原</v>
      </c>
      <c r="F44" s="38" t="s">
        <v>47</v>
      </c>
      <c r="G44" s="57" t="str">
        <f>'ブロック組み合わせ'!G27</f>
        <v>旭　１）</v>
      </c>
      <c r="H44" s="44" t="str">
        <f>'ブロック組み合わせ'!H27</f>
        <v>愛宕</v>
      </c>
      <c r="I44" s="99" t="s">
        <v>97</v>
      </c>
      <c r="J44" s="67" t="s">
        <v>59</v>
      </c>
      <c r="K44" s="54" t="str">
        <f>'ブロック組み合わせ'!G25</f>
        <v>北見１）</v>
      </c>
      <c r="L44" s="41" t="str">
        <f>'ブロック組み合わせ'!H25</f>
        <v>美幌</v>
      </c>
      <c r="M44" s="47" t="s">
        <v>47</v>
      </c>
      <c r="N44" s="57" t="str">
        <f>'ブロック組み合わせ'!G26</f>
        <v>帯　１）</v>
      </c>
      <c r="O44" s="74" t="str">
        <f>'ブロック組み合わせ'!H26</f>
        <v>札南ラビッツ</v>
      </c>
    </row>
    <row r="45" spans="1:15" ht="23.25" customHeight="1">
      <c r="A45" s="34"/>
      <c r="B45" s="68">
        <v>0.4201388888888889</v>
      </c>
      <c r="C45" s="100"/>
      <c r="D45" s="55" t="str">
        <f>'ブロック組み合わせ'!G30</f>
        <v>札　３）</v>
      </c>
      <c r="E45" s="42" t="str">
        <f>'ブロック組み合わせ'!H30</f>
        <v>幌西</v>
      </c>
      <c r="F45" s="39" t="s">
        <v>47</v>
      </c>
      <c r="G45" s="58" t="str">
        <f>'ブロック組み合わせ'!G26</f>
        <v>帯　１）</v>
      </c>
      <c r="H45" s="72" t="str">
        <f>'ブロック組み合わせ'!H26</f>
        <v>札南ラビッツ</v>
      </c>
      <c r="I45" s="100"/>
      <c r="J45" s="68">
        <v>0.4201388888888889</v>
      </c>
      <c r="K45" s="55" t="str">
        <f>'ブロック組み合わせ'!G27</f>
        <v>旭　１）</v>
      </c>
      <c r="L45" s="42" t="str">
        <f>'ブロック組み合わせ'!H27</f>
        <v>愛宕</v>
      </c>
      <c r="M45" s="48" t="s">
        <v>47</v>
      </c>
      <c r="N45" s="58" t="str">
        <f>'ブロック組み合わせ'!G28</f>
        <v>札　２）</v>
      </c>
      <c r="O45" s="45" t="str">
        <f>'ブロック組み合わせ'!H28</f>
        <v>上野幌西</v>
      </c>
    </row>
    <row r="46" spans="1:15" ht="23.25" customHeight="1">
      <c r="A46" s="34"/>
      <c r="B46" s="68">
        <v>0.46527777777777773</v>
      </c>
      <c r="C46" s="100"/>
      <c r="D46" s="55" t="str">
        <f>'ブロック組み合わせ'!G29</f>
        <v>北空１）</v>
      </c>
      <c r="E46" s="61" t="str">
        <f>'ブロック組み合わせ'!H29</f>
        <v>滝川西</v>
      </c>
      <c r="F46" s="39" t="s">
        <v>47</v>
      </c>
      <c r="G46" s="58" t="str">
        <f>'ブロック組み合わせ'!G25</f>
        <v>北見１）</v>
      </c>
      <c r="H46" s="45" t="str">
        <f>'ブロック組み合わせ'!H25</f>
        <v>美幌</v>
      </c>
      <c r="I46" s="100"/>
      <c r="J46" s="68">
        <v>0.46527777777777773</v>
      </c>
      <c r="K46" s="55" t="str">
        <f>'ブロック組み合わせ'!G29</f>
        <v>北空１）</v>
      </c>
      <c r="L46" s="61" t="str">
        <f>'ブロック組み合わせ'!H29</f>
        <v>滝川西</v>
      </c>
      <c r="M46" s="48" t="s">
        <v>47</v>
      </c>
      <c r="N46" s="58" t="str">
        <f>'ブロック組み合わせ'!G30</f>
        <v>札　３）</v>
      </c>
      <c r="O46" s="45" t="str">
        <f>'ブロック組み合わせ'!H30</f>
        <v>幌西</v>
      </c>
    </row>
    <row r="47" spans="1:15" ht="23.25" customHeight="1">
      <c r="A47" s="35" t="s">
        <v>49</v>
      </c>
      <c r="B47" s="68">
        <v>0.5104166666666666</v>
      </c>
      <c r="C47" s="100"/>
      <c r="D47" s="55" t="str">
        <f>'ブロック組み合わせ'!G28</f>
        <v>札　２）</v>
      </c>
      <c r="E47" s="42" t="str">
        <f>'ブロック組み合わせ'!H28</f>
        <v>上野幌西</v>
      </c>
      <c r="F47" s="39" t="s">
        <v>47</v>
      </c>
      <c r="G47" s="58" t="str">
        <f>'ブロック組み合わせ'!G31</f>
        <v>釧　１）</v>
      </c>
      <c r="H47" s="45" t="str">
        <f>'ブロック組み合わせ'!H31</f>
        <v>美原</v>
      </c>
      <c r="I47" s="100"/>
      <c r="J47" s="68">
        <v>0.5104166666666666</v>
      </c>
      <c r="K47" s="55" t="str">
        <f>'ブロック組み合わせ'!G31</f>
        <v>釧　１）</v>
      </c>
      <c r="L47" s="42" t="str">
        <f>'ブロック組み合わせ'!H31</f>
        <v>美原</v>
      </c>
      <c r="M47" s="48" t="s">
        <v>47</v>
      </c>
      <c r="N47" s="58" t="str">
        <f>'ブロック組み合わせ'!G25</f>
        <v>北見１）</v>
      </c>
      <c r="O47" s="45" t="str">
        <f>'ブロック組み合わせ'!H25</f>
        <v>美幌</v>
      </c>
    </row>
    <row r="48" spans="1:15" ht="23.25" customHeight="1">
      <c r="A48" s="35"/>
      <c r="B48" s="68">
        <v>0.5555555555555556</v>
      </c>
      <c r="C48" s="100"/>
      <c r="D48" s="55" t="str">
        <f>'ブロック組み合わせ'!G27</f>
        <v>旭　１）</v>
      </c>
      <c r="E48" s="42" t="str">
        <f>'ブロック組み合わせ'!H27</f>
        <v>愛宕</v>
      </c>
      <c r="F48" s="39" t="s">
        <v>47</v>
      </c>
      <c r="G48" s="58" t="str">
        <f>'ブロック組み合わせ'!G30</f>
        <v>札　３）</v>
      </c>
      <c r="H48" s="45" t="str">
        <f>'ブロック組み合わせ'!H30</f>
        <v>幌西</v>
      </c>
      <c r="I48" s="100"/>
      <c r="J48" s="68">
        <v>0.5555555555555556</v>
      </c>
      <c r="K48" s="55" t="str">
        <f>'ブロック組み合わせ'!G26</f>
        <v>帯　１）</v>
      </c>
      <c r="L48" s="73" t="str">
        <f>'ブロック組み合わせ'!H26</f>
        <v>札南ラビッツ</v>
      </c>
      <c r="M48" s="48" t="s">
        <v>47</v>
      </c>
      <c r="N48" s="58" t="str">
        <f>'ブロック組み合わせ'!G27</f>
        <v>旭　１）</v>
      </c>
      <c r="O48" s="45" t="str">
        <f>'ブロック組み合わせ'!H27</f>
        <v>愛宕</v>
      </c>
    </row>
    <row r="49" spans="1:15" ht="23.25" customHeight="1">
      <c r="A49" s="34"/>
      <c r="B49" s="68">
        <v>0.6006944444444444</v>
      </c>
      <c r="C49" s="100"/>
      <c r="D49" s="55" t="str">
        <f>'ブロック組み合わせ'!G26</f>
        <v>帯　１）</v>
      </c>
      <c r="E49" s="73" t="str">
        <f>'ブロック組み合わせ'!H26</f>
        <v>札南ラビッツ</v>
      </c>
      <c r="F49" s="39" t="s">
        <v>47</v>
      </c>
      <c r="G49" s="58" t="str">
        <f>'ブロック組み合わせ'!G29</f>
        <v>北空１）</v>
      </c>
      <c r="H49" s="53" t="str">
        <f>'ブロック組み合わせ'!H29</f>
        <v>滝川西</v>
      </c>
      <c r="I49" s="100"/>
      <c r="J49" s="68">
        <v>0.6006944444444444</v>
      </c>
      <c r="K49" s="55" t="str">
        <f>'ブロック組み合わせ'!G28</f>
        <v>札　２）</v>
      </c>
      <c r="L49" s="42" t="str">
        <f>'ブロック組み合わせ'!H28</f>
        <v>上野幌西</v>
      </c>
      <c r="M49" s="48" t="s">
        <v>47</v>
      </c>
      <c r="N49" s="58" t="str">
        <f>'ブロック組み合わせ'!G29</f>
        <v>北空１）</v>
      </c>
      <c r="O49" s="45" t="str">
        <f>'ブロック組み合わせ'!H29</f>
        <v>滝川西</v>
      </c>
    </row>
    <row r="50" spans="1:15" ht="23.25" customHeight="1">
      <c r="A50" s="34"/>
      <c r="B50" s="69">
        <v>0.6458333333333334</v>
      </c>
      <c r="C50" s="100"/>
      <c r="D50" s="56" t="str">
        <f>'ブロック組み合わせ'!G25</f>
        <v>北見１）</v>
      </c>
      <c r="E50" s="43" t="str">
        <f>'ブロック組み合わせ'!H25</f>
        <v>美幌</v>
      </c>
      <c r="F50" s="40" t="s">
        <v>47</v>
      </c>
      <c r="G50" s="59" t="str">
        <f>'ブロック組み合わせ'!G28</f>
        <v>札　２）</v>
      </c>
      <c r="H50" s="46" t="str">
        <f>'ブロック組み合わせ'!H28</f>
        <v>上野幌西</v>
      </c>
      <c r="I50" s="100"/>
      <c r="J50" s="69">
        <v>0.6458333333333334</v>
      </c>
      <c r="K50" s="55" t="str">
        <f>'ブロック組み合わせ'!G30</f>
        <v>札　３）</v>
      </c>
      <c r="L50" s="61" t="str">
        <f>'ブロック組み合わせ'!H30</f>
        <v>幌西</v>
      </c>
      <c r="M50" s="48" t="s">
        <v>47</v>
      </c>
      <c r="N50" s="58" t="str">
        <f>'ブロック組み合わせ'!G31</f>
        <v>釧　１）</v>
      </c>
      <c r="O50" s="45" t="str">
        <f>'ブロック組み合わせ'!H31</f>
        <v>美原</v>
      </c>
    </row>
    <row r="51" spans="1:15" ht="23.25" customHeight="1">
      <c r="A51" s="33"/>
      <c r="B51" s="67" t="s">
        <v>59</v>
      </c>
      <c r="C51" s="99" t="s">
        <v>93</v>
      </c>
      <c r="D51" s="54" t="str">
        <f>'ブロック組み合わせ'!J31</f>
        <v>室　１）</v>
      </c>
      <c r="E51" s="41" t="str">
        <f>'ブロック組み合わせ'!K31</f>
        <v>地球岬</v>
      </c>
      <c r="F51" s="38" t="s">
        <v>47</v>
      </c>
      <c r="G51" s="57" t="str">
        <f>'ブロック組み合わせ'!J27</f>
        <v>帯　５）</v>
      </c>
      <c r="H51" s="44" t="str">
        <f>'ブロック組み合わせ'!K27</f>
        <v>本別</v>
      </c>
      <c r="I51" s="99" t="s">
        <v>98</v>
      </c>
      <c r="J51" s="67" t="s">
        <v>59</v>
      </c>
      <c r="K51" s="54" t="str">
        <f>'ブロック組み合わせ'!J25</f>
        <v>帯　４）</v>
      </c>
      <c r="L51" s="41" t="str">
        <f>'ブロック組み合わせ'!K25</f>
        <v>池田</v>
      </c>
      <c r="M51" s="47" t="s">
        <v>47</v>
      </c>
      <c r="N51" s="57" t="str">
        <f>'ブロック組み合わせ'!J26</f>
        <v>北見２）</v>
      </c>
      <c r="O51" s="44" t="str">
        <f>'ブロック組み合わせ'!K26</f>
        <v>北光</v>
      </c>
    </row>
    <row r="52" spans="1:15" ht="23.25" customHeight="1">
      <c r="A52" s="34"/>
      <c r="B52" s="68">
        <v>0.4201388888888889</v>
      </c>
      <c r="C52" s="100"/>
      <c r="D52" s="55" t="str">
        <f>'ブロック組み合わせ'!J30</f>
        <v>札　８）</v>
      </c>
      <c r="E52" s="42" t="str">
        <f>'ブロック組み合わせ'!K30</f>
        <v>小野幌</v>
      </c>
      <c r="F52" s="39" t="s">
        <v>47</v>
      </c>
      <c r="G52" s="58" t="str">
        <f>'ブロック組み合わせ'!J26</f>
        <v>北見２）</v>
      </c>
      <c r="H52" s="45" t="str">
        <f>'ブロック組み合わせ'!K26</f>
        <v>北光</v>
      </c>
      <c r="I52" s="100"/>
      <c r="J52" s="68">
        <v>0.4201388888888889</v>
      </c>
      <c r="K52" s="55" t="str">
        <f>'ブロック組み合わせ'!J27</f>
        <v>帯　５）</v>
      </c>
      <c r="L52" s="42" t="str">
        <f>'ブロック組み合わせ'!K27</f>
        <v>本別</v>
      </c>
      <c r="M52" s="48" t="s">
        <v>47</v>
      </c>
      <c r="N52" s="58" t="str">
        <f>'ブロック組み合わせ'!J28</f>
        <v>札　５）</v>
      </c>
      <c r="O52" s="76" t="str">
        <f>'ブロック組み合わせ'!K28</f>
        <v>常盤スパークルズ</v>
      </c>
    </row>
    <row r="53" spans="1:15" ht="23.25" customHeight="1">
      <c r="A53" s="34"/>
      <c r="B53" s="68">
        <v>0.46527777777777773</v>
      </c>
      <c r="C53" s="100"/>
      <c r="D53" s="55" t="str">
        <f>'ブロック組み合わせ'!J29</f>
        <v>樽　１）</v>
      </c>
      <c r="E53" s="78" t="str">
        <f>'ブロック組み合わせ'!K29</f>
        <v>ブラックマジック</v>
      </c>
      <c r="F53" s="39" t="s">
        <v>47</v>
      </c>
      <c r="G53" s="58" t="str">
        <f>'ブロック組み合わせ'!J25</f>
        <v>帯　４）</v>
      </c>
      <c r="H53" s="45" t="str">
        <f>'ブロック組み合わせ'!K25</f>
        <v>池田</v>
      </c>
      <c r="I53" s="100"/>
      <c r="J53" s="68">
        <v>0.46527777777777773</v>
      </c>
      <c r="K53" s="55" t="str">
        <f>'ブロック組み合わせ'!J29</f>
        <v>樽　１）</v>
      </c>
      <c r="L53" s="78" t="str">
        <f>'ブロック組み合わせ'!K29</f>
        <v>ブラックマジック</v>
      </c>
      <c r="M53" s="48" t="s">
        <v>47</v>
      </c>
      <c r="N53" s="58" t="str">
        <f>'ブロック組み合わせ'!J30</f>
        <v>札　８）</v>
      </c>
      <c r="O53" s="45" t="str">
        <f>'ブロック組み合わせ'!K30</f>
        <v>小野幌</v>
      </c>
    </row>
    <row r="54" spans="1:15" ht="23.25" customHeight="1">
      <c r="A54" s="35" t="s">
        <v>50</v>
      </c>
      <c r="B54" s="68">
        <v>0.5104166666666666</v>
      </c>
      <c r="C54" s="100"/>
      <c r="D54" s="55" t="str">
        <f>'ブロック組み合わせ'!J28</f>
        <v>札　５）</v>
      </c>
      <c r="E54" s="78" t="str">
        <f>'ブロック組み合わせ'!K28</f>
        <v>常盤スパークルズ</v>
      </c>
      <c r="F54" s="39" t="s">
        <v>47</v>
      </c>
      <c r="G54" s="58" t="str">
        <f>'ブロック組み合わせ'!J31</f>
        <v>室　１）</v>
      </c>
      <c r="H54" s="45" t="str">
        <f>'ブロック組み合わせ'!K31</f>
        <v>地球岬</v>
      </c>
      <c r="I54" s="100"/>
      <c r="J54" s="68">
        <v>0.5104166666666666</v>
      </c>
      <c r="K54" s="55" t="str">
        <f>'ブロック組み合わせ'!J31</f>
        <v>室　１）</v>
      </c>
      <c r="L54" s="42" t="str">
        <f>'ブロック組み合わせ'!K31</f>
        <v>地球岬</v>
      </c>
      <c r="M54" s="48" t="s">
        <v>47</v>
      </c>
      <c r="N54" s="58" t="str">
        <f>'ブロック組み合わせ'!J25</f>
        <v>帯　４）</v>
      </c>
      <c r="O54" s="45" t="str">
        <f>'ブロック組み合わせ'!K25</f>
        <v>池田</v>
      </c>
    </row>
    <row r="55" spans="1:15" ht="23.25" customHeight="1">
      <c r="A55" s="35"/>
      <c r="B55" s="68">
        <v>0.5555555555555556</v>
      </c>
      <c r="C55" s="100"/>
      <c r="D55" s="55" t="str">
        <f>'ブロック組み合わせ'!J27</f>
        <v>帯　５）</v>
      </c>
      <c r="E55" s="42" t="str">
        <f>'ブロック組み合わせ'!K27</f>
        <v>本別</v>
      </c>
      <c r="F55" s="39" t="s">
        <v>47</v>
      </c>
      <c r="G55" s="58" t="str">
        <f>'ブロック組み合わせ'!J30</f>
        <v>札　８）</v>
      </c>
      <c r="H55" s="45" t="str">
        <f>'ブロック組み合わせ'!K30</f>
        <v>小野幌</v>
      </c>
      <c r="I55" s="100"/>
      <c r="J55" s="68">
        <v>0.5555555555555556</v>
      </c>
      <c r="K55" s="55" t="str">
        <f>'ブロック組み合わせ'!J26</f>
        <v>北見２）</v>
      </c>
      <c r="L55" s="42" t="str">
        <f>'ブロック組み合わせ'!K26</f>
        <v>北光</v>
      </c>
      <c r="M55" s="48" t="s">
        <v>47</v>
      </c>
      <c r="N55" s="58" t="str">
        <f>'ブロック組み合わせ'!J27</f>
        <v>帯　５）</v>
      </c>
      <c r="O55" s="45" t="str">
        <f>'ブロック組み合わせ'!K27</f>
        <v>本別</v>
      </c>
    </row>
    <row r="56" spans="1:15" ht="23.25" customHeight="1">
      <c r="A56" s="34"/>
      <c r="B56" s="68">
        <v>0.6006944444444444</v>
      </c>
      <c r="C56" s="100"/>
      <c r="D56" s="55" t="str">
        <f>'ブロック組み合わせ'!J26</f>
        <v>北見２）</v>
      </c>
      <c r="E56" s="42" t="str">
        <f>'ブロック組み合わせ'!K26</f>
        <v>北光</v>
      </c>
      <c r="F56" s="39" t="s">
        <v>47</v>
      </c>
      <c r="G56" s="58" t="str">
        <f>'ブロック組み合わせ'!J29</f>
        <v>樽　１）</v>
      </c>
      <c r="H56" s="76" t="str">
        <f>'ブロック組み合わせ'!K29</f>
        <v>ブラックマジック</v>
      </c>
      <c r="I56" s="100"/>
      <c r="J56" s="68">
        <v>0.6006944444444444</v>
      </c>
      <c r="K56" s="55" t="str">
        <f>'ブロック組み合わせ'!J28</f>
        <v>札　５）</v>
      </c>
      <c r="L56" s="78" t="str">
        <f>'ブロック組み合わせ'!K28</f>
        <v>常盤スパークルズ</v>
      </c>
      <c r="M56" s="48" t="s">
        <v>47</v>
      </c>
      <c r="N56" s="58" t="str">
        <f>'ブロック組み合わせ'!J29</f>
        <v>樽　１）</v>
      </c>
      <c r="O56" s="76" t="str">
        <f>'ブロック組み合わせ'!K29</f>
        <v>ブラックマジック</v>
      </c>
    </row>
    <row r="57" spans="1:15" ht="23.25" customHeight="1">
      <c r="A57" s="34"/>
      <c r="B57" s="69">
        <v>0.6458333333333334</v>
      </c>
      <c r="C57" s="100"/>
      <c r="D57" s="55" t="str">
        <f>'ブロック組み合わせ'!J25</f>
        <v>帯　４）</v>
      </c>
      <c r="E57" s="42" t="str">
        <f>'ブロック組み合わせ'!K25</f>
        <v>池田</v>
      </c>
      <c r="F57" s="39" t="s">
        <v>47</v>
      </c>
      <c r="G57" s="58" t="str">
        <f>'ブロック組み合わせ'!J28</f>
        <v>札　５）</v>
      </c>
      <c r="H57" s="76" t="str">
        <f>'ブロック組み合わせ'!K28</f>
        <v>常盤スパークルズ</v>
      </c>
      <c r="I57" s="100"/>
      <c r="J57" s="69">
        <v>0.6458333333333334</v>
      </c>
      <c r="K57" s="55" t="str">
        <f>'ブロック組み合わせ'!J30</f>
        <v>札　８）</v>
      </c>
      <c r="L57" s="42" t="str">
        <f>'ブロック組み合わせ'!K30</f>
        <v>小野幌</v>
      </c>
      <c r="M57" s="48" t="s">
        <v>47</v>
      </c>
      <c r="N57" s="58" t="str">
        <f>'ブロック組み合わせ'!J31</f>
        <v>室　１）</v>
      </c>
      <c r="O57" s="45" t="str">
        <f>'ブロック組み合わせ'!K31</f>
        <v>地球岬</v>
      </c>
    </row>
    <row r="58" spans="1:15" ht="23.25" customHeight="1">
      <c r="A58" s="33"/>
      <c r="B58" s="67" t="s">
        <v>59</v>
      </c>
      <c r="C58" s="99" t="s">
        <v>93</v>
      </c>
      <c r="D58" s="54" t="str">
        <f>'ブロック組み合わせ'!M31</f>
        <v>名　１）</v>
      </c>
      <c r="E58" s="41" t="str">
        <f>'ブロック組み合わせ'!N31</f>
        <v>士別西</v>
      </c>
      <c r="F58" s="38" t="s">
        <v>47</v>
      </c>
      <c r="G58" s="57" t="str">
        <f>'ブロック組み合わせ'!M27</f>
        <v>帯　６）</v>
      </c>
      <c r="H58" s="44" t="str">
        <f>'ブロック組み合わせ'!N27</f>
        <v>西帯Ｊｒ</v>
      </c>
      <c r="I58" s="99" t="s">
        <v>98</v>
      </c>
      <c r="J58" s="67" t="s">
        <v>59</v>
      </c>
      <c r="K58" s="54" t="str">
        <f>'ブロック組み合わせ'!M25</f>
        <v>旭　２）</v>
      </c>
      <c r="L58" s="41" t="str">
        <f>'ブロック組み合わせ'!N25</f>
        <v>西御料地</v>
      </c>
      <c r="M58" s="47" t="s">
        <v>47</v>
      </c>
      <c r="N58" s="57" t="str">
        <f>'ブロック組み合わせ'!M26</f>
        <v>苫　２）</v>
      </c>
      <c r="O58" s="44" t="str">
        <f>'ブロック組み合わせ'!N26</f>
        <v>大成</v>
      </c>
    </row>
    <row r="59" spans="1:15" ht="23.25" customHeight="1">
      <c r="A59" s="34"/>
      <c r="B59" s="68">
        <v>0.4201388888888889</v>
      </c>
      <c r="C59" s="100"/>
      <c r="D59" s="55" t="str">
        <f>'ブロック組み合わせ'!M30</f>
        <v>札　７）</v>
      </c>
      <c r="E59" s="42" t="str">
        <f>'ブロック組み合わせ'!N30</f>
        <v>大曲</v>
      </c>
      <c r="F59" s="39" t="s">
        <v>47</v>
      </c>
      <c r="G59" s="58" t="str">
        <f>'ブロック組み合わせ'!M26</f>
        <v>苫　２）</v>
      </c>
      <c r="H59" s="45" t="str">
        <f>'ブロック組み合わせ'!N26</f>
        <v>大成</v>
      </c>
      <c r="I59" s="100"/>
      <c r="J59" s="68">
        <v>0.4201388888888889</v>
      </c>
      <c r="K59" s="55" t="str">
        <f>'ブロック組み合わせ'!M27</f>
        <v>帯　６）</v>
      </c>
      <c r="L59" s="42" t="str">
        <f>'ブロック組み合わせ'!N27</f>
        <v>西帯Ｊｒ</v>
      </c>
      <c r="M59" s="48" t="s">
        <v>47</v>
      </c>
      <c r="N59" s="58" t="str">
        <f>'ブロック組み合わせ'!M28</f>
        <v>札　６）</v>
      </c>
      <c r="O59" s="45" t="str">
        <f>'ブロック組み合わせ'!N28</f>
        <v>大麻</v>
      </c>
    </row>
    <row r="60" spans="1:15" ht="23.25" customHeight="1">
      <c r="A60" s="34"/>
      <c r="B60" s="68">
        <v>0.46527777777777773</v>
      </c>
      <c r="C60" s="100"/>
      <c r="D60" s="55" t="str">
        <f>'ブロック組み合わせ'!M29</f>
        <v>函　２）</v>
      </c>
      <c r="E60" s="61" t="str">
        <f>'ブロック組み合わせ'!N29</f>
        <v>あさひ</v>
      </c>
      <c r="F60" s="39" t="s">
        <v>47</v>
      </c>
      <c r="G60" s="58" t="str">
        <f>'ブロック組み合わせ'!M25</f>
        <v>旭　２）</v>
      </c>
      <c r="H60" s="45" t="str">
        <f>'ブロック組み合わせ'!N25</f>
        <v>西御料地</v>
      </c>
      <c r="I60" s="100"/>
      <c r="J60" s="68">
        <v>0.46527777777777773</v>
      </c>
      <c r="K60" s="55" t="str">
        <f>'ブロック組み合わせ'!M29</f>
        <v>函　２）</v>
      </c>
      <c r="L60" s="61" t="str">
        <f>'ブロック組み合わせ'!N29</f>
        <v>あさひ</v>
      </c>
      <c r="M60" s="48" t="s">
        <v>47</v>
      </c>
      <c r="N60" s="58" t="str">
        <f>'ブロック組み合わせ'!M30</f>
        <v>札　７）</v>
      </c>
      <c r="O60" s="45" t="str">
        <f>'ブロック組み合わせ'!N30</f>
        <v>大曲</v>
      </c>
    </row>
    <row r="61" spans="1:15" ht="23.25" customHeight="1">
      <c r="A61" s="35" t="s">
        <v>51</v>
      </c>
      <c r="B61" s="68">
        <v>0.5104166666666666</v>
      </c>
      <c r="C61" s="100"/>
      <c r="D61" s="55" t="str">
        <f>'ブロック組み合わせ'!M28</f>
        <v>札　６）</v>
      </c>
      <c r="E61" s="42" t="str">
        <f>'ブロック組み合わせ'!N28</f>
        <v>大麻</v>
      </c>
      <c r="F61" s="39" t="s">
        <v>47</v>
      </c>
      <c r="G61" s="58" t="str">
        <f>'ブロック組み合わせ'!M31</f>
        <v>名　１）</v>
      </c>
      <c r="H61" s="45" t="str">
        <f>'ブロック組み合わせ'!N31</f>
        <v>士別西</v>
      </c>
      <c r="I61" s="100"/>
      <c r="J61" s="68">
        <v>0.5104166666666666</v>
      </c>
      <c r="K61" s="55" t="str">
        <f>'ブロック組み合わせ'!M31</f>
        <v>名　１）</v>
      </c>
      <c r="L61" s="42" t="str">
        <f>'ブロック組み合わせ'!N31</f>
        <v>士別西</v>
      </c>
      <c r="M61" s="48" t="s">
        <v>47</v>
      </c>
      <c r="N61" s="58" t="str">
        <f>'ブロック組み合わせ'!M25</f>
        <v>旭　２）</v>
      </c>
      <c r="O61" s="45" t="str">
        <f>'ブロック組み合わせ'!N25</f>
        <v>西御料地</v>
      </c>
    </row>
    <row r="62" spans="1:15" ht="23.25" customHeight="1">
      <c r="A62" s="35"/>
      <c r="B62" s="68">
        <v>0.5555555555555556</v>
      </c>
      <c r="C62" s="100"/>
      <c r="D62" s="55" t="str">
        <f>'ブロック組み合わせ'!M27</f>
        <v>帯　６）</v>
      </c>
      <c r="E62" s="42" t="str">
        <f>'ブロック組み合わせ'!N27</f>
        <v>西帯Ｊｒ</v>
      </c>
      <c r="F62" s="39" t="s">
        <v>47</v>
      </c>
      <c r="G62" s="58" t="str">
        <f>'ブロック組み合わせ'!M30</f>
        <v>札　７）</v>
      </c>
      <c r="H62" s="45" t="str">
        <f>'ブロック組み合わせ'!N30</f>
        <v>大曲</v>
      </c>
      <c r="I62" s="100"/>
      <c r="J62" s="68">
        <v>0.5555555555555556</v>
      </c>
      <c r="K62" s="55" t="str">
        <f>'ブロック組み合わせ'!M26</f>
        <v>苫　２）</v>
      </c>
      <c r="L62" s="42" t="str">
        <f>'ブロック組み合わせ'!N26</f>
        <v>大成</v>
      </c>
      <c r="M62" s="48" t="s">
        <v>47</v>
      </c>
      <c r="N62" s="58" t="str">
        <f>'ブロック組み合わせ'!M27</f>
        <v>帯　６）</v>
      </c>
      <c r="O62" s="45" t="str">
        <f>'ブロック組み合わせ'!N27</f>
        <v>西帯Ｊｒ</v>
      </c>
    </row>
    <row r="63" spans="1:15" ht="23.25" customHeight="1">
      <c r="A63" s="34"/>
      <c r="B63" s="68">
        <v>0.6006944444444444</v>
      </c>
      <c r="C63" s="100"/>
      <c r="D63" s="55" t="str">
        <f>'ブロック組み合わせ'!M26</f>
        <v>苫　２）</v>
      </c>
      <c r="E63" s="42" t="str">
        <f>'ブロック組み合わせ'!N26</f>
        <v>大成</v>
      </c>
      <c r="F63" s="39" t="s">
        <v>47</v>
      </c>
      <c r="G63" s="58" t="str">
        <f>'ブロック組み合わせ'!M29</f>
        <v>函　２）</v>
      </c>
      <c r="H63" s="53" t="str">
        <f>'ブロック組み合わせ'!N29</f>
        <v>あさひ</v>
      </c>
      <c r="I63" s="100"/>
      <c r="J63" s="68">
        <v>0.6006944444444444</v>
      </c>
      <c r="K63" s="55" t="str">
        <f>'ブロック組み合わせ'!M28</f>
        <v>札　６）</v>
      </c>
      <c r="L63" s="42" t="str">
        <f>'ブロック組み合わせ'!N28</f>
        <v>大麻</v>
      </c>
      <c r="M63" s="48" t="s">
        <v>47</v>
      </c>
      <c r="N63" s="58" t="str">
        <f>'ブロック組み合わせ'!M29</f>
        <v>函　２）</v>
      </c>
      <c r="O63" s="53" t="str">
        <f>'ブロック組み合わせ'!N29</f>
        <v>あさひ</v>
      </c>
    </row>
    <row r="64" spans="1:15" ht="23.25" customHeight="1">
      <c r="A64" s="36"/>
      <c r="B64" s="69">
        <v>0.6458333333333334</v>
      </c>
      <c r="C64" s="101"/>
      <c r="D64" s="56" t="str">
        <f>'ブロック組み合わせ'!M25</f>
        <v>旭　２）</v>
      </c>
      <c r="E64" s="43" t="str">
        <f>'ブロック組み合わせ'!N25</f>
        <v>西御料地</v>
      </c>
      <c r="F64" s="40" t="s">
        <v>47</v>
      </c>
      <c r="G64" s="59" t="str">
        <f>'ブロック組み合わせ'!M28</f>
        <v>札　６）</v>
      </c>
      <c r="H64" s="46" t="str">
        <f>'ブロック組み合わせ'!N28</f>
        <v>大麻</v>
      </c>
      <c r="I64" s="101"/>
      <c r="J64" s="69">
        <v>0.6458333333333334</v>
      </c>
      <c r="K64" s="56" t="str">
        <f>'ブロック組み合わせ'!M30</f>
        <v>札　７）</v>
      </c>
      <c r="L64" s="43" t="str">
        <f>'ブロック組み合わせ'!N30</f>
        <v>大曲</v>
      </c>
      <c r="M64" s="50" t="s">
        <v>47</v>
      </c>
      <c r="N64" s="59" t="str">
        <f>'ブロック組み合わせ'!M31</f>
        <v>名　１）</v>
      </c>
      <c r="O64" s="46" t="str">
        <f>'ブロック組み合わせ'!N31</f>
        <v>士別西</v>
      </c>
    </row>
    <row r="65" spans="1:15" ht="23.25" customHeight="1">
      <c r="A65" s="39"/>
      <c r="B65" s="51"/>
      <c r="C65" s="52"/>
      <c r="D65" s="39"/>
      <c r="E65" s="39"/>
      <c r="F65" s="39"/>
      <c r="G65" s="39"/>
      <c r="H65" s="39"/>
      <c r="I65" s="52"/>
      <c r="J65" s="52"/>
      <c r="K65" s="39"/>
      <c r="L65" s="39"/>
      <c r="M65" s="48"/>
      <c r="N65" s="39"/>
      <c r="O65" s="39"/>
    </row>
  </sheetData>
  <sheetProtection/>
  <mergeCells count="22">
    <mergeCell ref="K36:O36"/>
    <mergeCell ref="I11:I17"/>
    <mergeCell ref="I4:I10"/>
    <mergeCell ref="C11:C17"/>
    <mergeCell ref="I25:I31"/>
    <mergeCell ref="A1:O1"/>
    <mergeCell ref="D3:H3"/>
    <mergeCell ref="K3:O3"/>
    <mergeCell ref="A34:O34"/>
    <mergeCell ref="C4:C10"/>
    <mergeCell ref="D36:H36"/>
    <mergeCell ref="C37:C43"/>
    <mergeCell ref="I37:I43"/>
    <mergeCell ref="I18:I24"/>
    <mergeCell ref="C25:C31"/>
    <mergeCell ref="C18:C24"/>
    <mergeCell ref="C44:C50"/>
    <mergeCell ref="I44:I50"/>
    <mergeCell ref="C58:C64"/>
    <mergeCell ref="I58:I64"/>
    <mergeCell ref="C51:C57"/>
    <mergeCell ref="I51:I5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P22" sqref="P22"/>
    </sheetView>
  </sheetViews>
  <sheetFormatPr defaultColWidth="9.00390625" defaultRowHeight="13.5"/>
  <cols>
    <col min="1" max="1" width="6.75390625" style="2" customWidth="1"/>
    <col min="2" max="2" width="5.875" style="2" customWidth="1"/>
    <col min="3" max="3" width="4.625" style="2" hidden="1" customWidth="1"/>
    <col min="4" max="4" width="6.875" style="2" customWidth="1"/>
    <col min="5" max="5" width="10.625" style="2" customWidth="1"/>
    <col min="6" max="6" width="4.625" style="2" hidden="1" customWidth="1"/>
    <col min="7" max="7" width="6.875" style="2" customWidth="1"/>
    <col min="8" max="8" width="10.625" style="2" customWidth="1"/>
    <col min="9" max="9" width="4.625" style="2" hidden="1" customWidth="1"/>
    <col min="10" max="10" width="6.875" style="2" customWidth="1"/>
    <col min="11" max="11" width="10.625" style="2" customWidth="1"/>
    <col min="12" max="12" width="4.625" style="2" hidden="1" customWidth="1"/>
    <col min="13" max="13" width="6.875" style="2" customWidth="1"/>
    <col min="14" max="14" width="10.625" style="2" customWidth="1"/>
    <col min="15" max="16384" width="9.00390625" style="2" customWidth="1"/>
  </cols>
  <sheetData>
    <row r="1" spans="1:14" s="1" customFormat="1" ht="19.5" customHeight="1">
      <c r="A1" s="125" t="s">
        <v>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>
      <c r="A2" s="3"/>
      <c r="B2" s="3"/>
      <c r="C2" s="3"/>
      <c r="D2" s="3"/>
      <c r="E2" s="3"/>
      <c r="F2" s="3"/>
      <c r="G2" s="3"/>
      <c r="H2" s="3"/>
      <c r="I2" s="3"/>
      <c r="J2" s="126" t="s">
        <v>3</v>
      </c>
      <c r="K2" s="126"/>
      <c r="L2" s="126"/>
      <c r="M2" s="126"/>
      <c r="N2" s="126"/>
    </row>
    <row r="3" spans="1:14" s="1" customFormat="1" ht="19.5" customHeight="1">
      <c r="A3" s="111" t="s">
        <v>2</v>
      </c>
      <c r="B3" s="111"/>
      <c r="C3" s="111"/>
      <c r="D3" s="11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9.5" customHeight="1">
      <c r="A4" s="108" t="s">
        <v>26</v>
      </c>
      <c r="B4" s="109"/>
      <c r="C4" s="17"/>
      <c r="D4" s="108" t="s">
        <v>27</v>
      </c>
      <c r="E4" s="110"/>
      <c r="F4" s="17"/>
      <c r="G4" s="108" t="s">
        <v>28</v>
      </c>
      <c r="H4" s="110"/>
      <c r="I4" s="17"/>
      <c r="J4" s="109" t="s">
        <v>29</v>
      </c>
      <c r="K4" s="109"/>
      <c r="L4" s="17"/>
      <c r="M4" s="108" t="s">
        <v>30</v>
      </c>
      <c r="N4" s="110"/>
    </row>
    <row r="5" spans="1:14" s="1" customFormat="1" ht="19.5" customHeight="1">
      <c r="A5" s="117" t="s">
        <v>0</v>
      </c>
      <c r="B5" s="4" t="s">
        <v>69</v>
      </c>
      <c r="C5" s="4"/>
      <c r="D5" s="102" t="s">
        <v>123</v>
      </c>
      <c r="E5" s="106"/>
      <c r="F5" s="70"/>
      <c r="G5" s="102" t="s">
        <v>123</v>
      </c>
      <c r="H5" s="106"/>
      <c r="I5" s="17"/>
      <c r="J5" s="124" t="s">
        <v>95</v>
      </c>
      <c r="K5" s="124"/>
      <c r="L5" s="26"/>
      <c r="M5" s="124" t="s">
        <v>95</v>
      </c>
      <c r="N5" s="124"/>
    </row>
    <row r="6" spans="1:14" s="1" customFormat="1" ht="19.5" customHeight="1">
      <c r="A6" s="118"/>
      <c r="B6" s="5" t="s">
        <v>56</v>
      </c>
      <c r="C6" s="5"/>
      <c r="D6" s="114" t="s">
        <v>94</v>
      </c>
      <c r="E6" s="114"/>
      <c r="F6" s="7"/>
      <c r="G6" s="114" t="s">
        <v>94</v>
      </c>
      <c r="H6" s="114"/>
      <c r="I6" s="17"/>
      <c r="J6" s="102" t="s">
        <v>93</v>
      </c>
      <c r="K6" s="106"/>
      <c r="L6" s="17"/>
      <c r="M6" s="102" t="s">
        <v>93</v>
      </c>
      <c r="N6" s="106"/>
    </row>
    <row r="7" spans="1:14" s="1" customFormat="1" ht="19.5" customHeight="1">
      <c r="A7" s="112">
        <v>1</v>
      </c>
      <c r="B7" s="113"/>
      <c r="C7" s="27">
        <v>27</v>
      </c>
      <c r="D7" s="27" t="str">
        <f>VLOOKUP(C7,'チーム一覧'!$A$2:B$29,2,0)</f>
        <v>釧　１）</v>
      </c>
      <c r="E7" s="24" t="str">
        <f>VLOOKUP(C7,'チーム一覧'!$A$2:C$29,3,0)</f>
        <v>中標津</v>
      </c>
      <c r="F7" s="27">
        <v>25</v>
      </c>
      <c r="G7" s="27" t="str">
        <f>VLOOKUP(F7,'チーム一覧'!$A$2:E$29,2,0)</f>
        <v>北見１）</v>
      </c>
      <c r="H7" s="24" t="str">
        <f>VLOOKUP(F7,'チーム一覧'!$A$2:F$29,3,0)</f>
        <v>美幌</v>
      </c>
      <c r="I7" s="27">
        <v>26</v>
      </c>
      <c r="J7" s="27" t="str">
        <f>VLOOKUP(I7,'チーム一覧'!$A$2:H$29,2,0)</f>
        <v>北見２）</v>
      </c>
      <c r="K7" s="24" t="str">
        <f>VLOOKUP(I7,'チーム一覧'!$A$2:I$29,3,0)</f>
        <v>北見西</v>
      </c>
      <c r="L7" s="27">
        <v>28</v>
      </c>
      <c r="M7" s="27" t="str">
        <f>VLOOKUP(L7,'チーム一覧'!$A$2:K$29,2,0)</f>
        <v>帯　６）</v>
      </c>
      <c r="N7" s="24" t="str">
        <f>VLOOKUP(L7,'チーム一覧'!$A$2:L$29,3,0)</f>
        <v>木野東</v>
      </c>
    </row>
    <row r="8" spans="1:14" s="1" customFormat="1" ht="19.5" customHeight="1">
      <c r="A8" s="120">
        <v>2</v>
      </c>
      <c r="B8" s="122"/>
      <c r="C8" s="22">
        <v>9</v>
      </c>
      <c r="D8" s="22" t="str">
        <f>VLOOKUP(C8,'チーム一覧'!$A$2:B$29,2,0)</f>
        <v>函　１）</v>
      </c>
      <c r="E8" s="28" t="str">
        <f>VLOOKUP(C8,'チーム一覧'!$A$2:C$29,3,0)</f>
        <v>駒場</v>
      </c>
      <c r="F8" s="22">
        <v>21</v>
      </c>
      <c r="G8" s="22" t="str">
        <f>VLOOKUP(F8,'チーム一覧'!$A$2:E$29,2,0)</f>
        <v>旭　１）</v>
      </c>
      <c r="H8" s="76" t="str">
        <f>VLOOKUP(F8,'チーム一覧'!$A$2:F$29,3,0)</f>
        <v>永山ソニックス</v>
      </c>
      <c r="I8" s="22">
        <v>6</v>
      </c>
      <c r="J8" s="22" t="str">
        <f>VLOOKUP(I8,'チーム一覧'!$A$2:H$29,2,0)</f>
        <v>札　６）</v>
      </c>
      <c r="K8" s="28" t="str">
        <f>VLOOKUP(I8,'チーム一覧'!$A$2:I$29,3,0)</f>
        <v>札幌柏</v>
      </c>
      <c r="L8" s="22">
        <v>24</v>
      </c>
      <c r="M8" s="22" t="str">
        <f>VLOOKUP(L8,'チーム一覧'!$A$2:K$29,2,0)</f>
        <v>釧　２）</v>
      </c>
      <c r="N8" s="28" t="str">
        <f>VLOOKUP(L8,'チーム一覧'!$A$2:L$29,3,0)</f>
        <v>根室北斗</v>
      </c>
    </row>
    <row r="9" spans="1:14" s="1" customFormat="1" ht="19.5" customHeight="1">
      <c r="A9" s="120">
        <v>3</v>
      </c>
      <c r="B9" s="122"/>
      <c r="C9" s="22">
        <v>23</v>
      </c>
      <c r="D9" s="22" t="str">
        <f>VLOOKUP(C9,'チーム一覧'!$A$2:B$29,2,0)</f>
        <v>帯　２）</v>
      </c>
      <c r="E9" s="28" t="str">
        <f>VLOOKUP(C9,'チーム一覧'!$A$2:C$29,3,0)</f>
        <v>豊成</v>
      </c>
      <c r="F9" s="22">
        <v>22</v>
      </c>
      <c r="G9" s="22" t="str">
        <f>VLOOKUP(F9,'チーム一覧'!$A$2:E$29,2,0)</f>
        <v>帯　１）</v>
      </c>
      <c r="H9" s="28" t="str">
        <f>VLOOKUP(F9,'チーム一覧'!$A$2:F$29,3,0)</f>
        <v>池田</v>
      </c>
      <c r="I9" s="22">
        <v>20</v>
      </c>
      <c r="J9" s="22" t="str">
        <f>VLOOKUP(I9,'チーム一覧'!$A$2:H$29,2,0)</f>
        <v>帯　５）</v>
      </c>
      <c r="K9" s="28" t="str">
        <f>VLOOKUP(I9,'チーム一覧'!$A$2:I$29,3,0)</f>
        <v>啓北</v>
      </c>
      <c r="L9" s="22">
        <v>19</v>
      </c>
      <c r="M9" s="22" t="str">
        <f>VLOOKUP(L9,'チーム一覧'!$A$2:K$29,2,0)</f>
        <v>帯　４）</v>
      </c>
      <c r="N9" s="28" t="str">
        <f>VLOOKUP(L9,'チーム一覧'!$A$2:L$29,3,0)</f>
        <v>帯広柏</v>
      </c>
    </row>
    <row r="10" spans="1:14" s="1" customFormat="1" ht="19.5" customHeight="1">
      <c r="A10" s="120">
        <v>4</v>
      </c>
      <c r="B10" s="122"/>
      <c r="C10" s="22">
        <v>2</v>
      </c>
      <c r="D10" s="22" t="str">
        <f>VLOOKUP(C10,'チーム一覧'!$A$2:B$29,2,0)</f>
        <v>札　２）</v>
      </c>
      <c r="E10" s="28" t="str">
        <f>VLOOKUP(C10,'チーム一覧'!$A$2:C$29,3,0)</f>
        <v>月寒</v>
      </c>
      <c r="F10" s="22">
        <v>1</v>
      </c>
      <c r="G10" s="22" t="str">
        <f>VLOOKUP(F10,'チーム一覧'!$A$2:E$29,2,0)</f>
        <v>札　１）</v>
      </c>
      <c r="H10" s="72" t="str">
        <f>VLOOKUP(F10,'チーム一覧'!$A$2:F$29,3,0)</f>
        <v>厚別東サンズ</v>
      </c>
      <c r="I10" s="22">
        <v>7</v>
      </c>
      <c r="J10" s="22" t="str">
        <f>VLOOKUP(I10,'チーム一覧'!$A$2:H$29,2,0)</f>
        <v>札　７）</v>
      </c>
      <c r="K10" s="28" t="str">
        <f>VLOOKUP(I10,'チーム一覧'!$A$2:I$29,3,0)</f>
        <v>上東</v>
      </c>
      <c r="L10" s="22">
        <v>5</v>
      </c>
      <c r="M10" s="22" t="str">
        <f>VLOOKUP(L10,'チーム一覧'!$A$2:K$29,2,0)</f>
        <v>札　５）</v>
      </c>
      <c r="N10" s="28" t="str">
        <f>VLOOKUP(L10,'チーム一覧'!$A$2:L$29,3,0)</f>
        <v>野幌</v>
      </c>
    </row>
    <row r="11" spans="1:14" s="1" customFormat="1" ht="19.5" customHeight="1">
      <c r="A11" s="120">
        <v>5</v>
      </c>
      <c r="B11" s="122"/>
      <c r="C11" s="22">
        <v>12</v>
      </c>
      <c r="D11" s="22" t="str">
        <f>VLOOKUP(C11,'チーム一覧'!$A$2:B$29,2,0)</f>
        <v>苫　１）</v>
      </c>
      <c r="E11" s="28" t="str">
        <f>VLOOKUP(C11,'チーム一覧'!$A$2:C$29,3,0)</f>
        <v>澄川</v>
      </c>
      <c r="F11" s="22">
        <v>18</v>
      </c>
      <c r="G11" s="22" t="str">
        <f>VLOOKUP(F11,'チーム一覧'!$A$2:E$29,2,0)</f>
        <v>帯　３）</v>
      </c>
      <c r="H11" s="60" t="str">
        <f>VLOOKUP(F11,'チーム一覧'!$A$2:F$29,3,0)</f>
        <v>花園</v>
      </c>
      <c r="I11" s="22">
        <v>15</v>
      </c>
      <c r="J11" s="22" t="str">
        <f>VLOOKUP(I11,'チーム一覧'!$A$2:H$29,2,0)</f>
        <v>北空１）</v>
      </c>
      <c r="K11" s="28" t="str">
        <f>VLOOKUP(I11,'チーム一覧'!$A$2:I$29,3,0)</f>
        <v>砂川</v>
      </c>
      <c r="L11" s="22">
        <v>10</v>
      </c>
      <c r="M11" s="22" t="str">
        <f>VLOOKUP(L11,'チーム一覧'!$A$2:K$29,2,0)</f>
        <v>樽　１）</v>
      </c>
      <c r="N11" s="77" t="str">
        <f>VLOOKUP(L11,'チーム一覧'!$A$2:L$29,3,0)</f>
        <v>ブラックマジック</v>
      </c>
    </row>
    <row r="12" spans="1:14" s="1" customFormat="1" ht="19.5" customHeight="1">
      <c r="A12" s="120">
        <v>6</v>
      </c>
      <c r="B12" s="122"/>
      <c r="C12" s="22">
        <v>3</v>
      </c>
      <c r="D12" s="22" t="str">
        <f>VLOOKUP(C12,'チーム一覧'!$A$2:B$29,2,0)</f>
        <v>札　３）</v>
      </c>
      <c r="E12" s="28" t="str">
        <f>VLOOKUP(C12,'チーム一覧'!$A$2:C$29,3,0)</f>
        <v>幌南</v>
      </c>
      <c r="F12" s="22">
        <v>4</v>
      </c>
      <c r="G12" s="22" t="str">
        <f>VLOOKUP(F12,'チーム一覧'!$A$2:E$29,2,0)</f>
        <v>札　４）</v>
      </c>
      <c r="H12" s="28" t="str">
        <f>VLOOKUP(F12,'チーム一覧'!$A$2:F$29,3,0)</f>
        <v>恵庭和光</v>
      </c>
      <c r="I12" s="22">
        <v>11</v>
      </c>
      <c r="J12" s="22" t="str">
        <f>VLOOKUP(I12,'チーム一覧'!$A$2:H$29,2,0)</f>
        <v>苫　２）</v>
      </c>
      <c r="K12" s="28" t="str">
        <f>VLOOKUP(I12,'チーム一覧'!$A$2:I$29,3,0)</f>
        <v>北星</v>
      </c>
      <c r="L12" s="22">
        <v>8</v>
      </c>
      <c r="M12" s="22" t="str">
        <f>VLOOKUP(L12,'チーム一覧'!$A$2:K$29,2,0)</f>
        <v>札　８）</v>
      </c>
      <c r="N12" s="28" t="str">
        <f>VLOOKUP(L12,'チーム一覧'!$A$2:L$29,3,0)</f>
        <v>新川中央</v>
      </c>
    </row>
    <row r="13" spans="1:14" s="1" customFormat="1" ht="19.5" customHeight="1">
      <c r="A13" s="116">
        <v>7</v>
      </c>
      <c r="B13" s="123"/>
      <c r="C13" s="23">
        <v>14</v>
      </c>
      <c r="D13" s="23" t="str">
        <f>VLOOKUP(C13,'チーム一覧'!$A$2:B$29,2,0)</f>
        <v>南空１）</v>
      </c>
      <c r="E13" s="29" t="str">
        <f>VLOOKUP(C13,'チーム一覧'!$A$2:C$29,3,0)</f>
        <v>美唄中央</v>
      </c>
      <c r="F13" s="23">
        <v>13</v>
      </c>
      <c r="G13" s="23" t="str">
        <f>VLOOKUP(F13,'チーム一覧'!$A$2:E$29,2,0)</f>
        <v>室　１）</v>
      </c>
      <c r="H13" s="29" t="str">
        <f>VLOOKUP(F13,'チーム一覧'!$A$2:F$29,3,0)</f>
        <v>地球岬</v>
      </c>
      <c r="I13" s="23">
        <v>17</v>
      </c>
      <c r="J13" s="23" t="str">
        <f>VLOOKUP(I13,'チーム一覧'!$A$2:H$29,2,0)</f>
        <v>旭　２）</v>
      </c>
      <c r="K13" s="29" t="str">
        <f>VLOOKUP(I13,'チーム一覧'!$A$2:I$29,3,0)</f>
        <v>当麻</v>
      </c>
      <c r="L13" s="23">
        <v>16</v>
      </c>
      <c r="M13" s="23" t="str">
        <f>VLOOKUP(L13,'チーム一覧'!$A$2:K$29,2,0)</f>
        <v>名　１）</v>
      </c>
      <c r="N13" s="29" t="str">
        <f>VLOOKUP(L13,'チーム一覧'!$A$2:L$29,3,0)</f>
        <v>士別南</v>
      </c>
    </row>
    <row r="14" spans="1:14" s="1" customFormat="1" ht="19.5" customHeight="1">
      <c r="A14" s="6" t="s">
        <v>31</v>
      </c>
      <c r="B14" s="7" t="s">
        <v>69</v>
      </c>
      <c r="C14" s="4"/>
      <c r="D14" s="108"/>
      <c r="E14" s="110"/>
      <c r="F14" s="17"/>
      <c r="G14" s="108"/>
      <c r="H14" s="110"/>
      <c r="I14" s="17"/>
      <c r="J14" s="108"/>
      <c r="K14" s="110"/>
      <c r="L14" s="17"/>
      <c r="M14" s="108"/>
      <c r="N14" s="110"/>
    </row>
    <row r="15" spans="1:14" s="1" customFormat="1" ht="19.5" customHeight="1">
      <c r="A15" s="8" t="s">
        <v>4</v>
      </c>
      <c r="B15" s="7" t="s">
        <v>56</v>
      </c>
      <c r="C15" s="4"/>
      <c r="D15" s="108"/>
      <c r="E15" s="110"/>
      <c r="F15" s="17"/>
      <c r="G15" s="108"/>
      <c r="H15" s="110"/>
      <c r="I15" s="17"/>
      <c r="J15" s="108"/>
      <c r="K15" s="110"/>
      <c r="L15" s="17"/>
      <c r="M15" s="108"/>
      <c r="N15" s="110"/>
    </row>
    <row r="16" spans="1:14" s="1" customFormat="1" ht="19.5" customHeight="1">
      <c r="A16" s="9" t="s">
        <v>32</v>
      </c>
      <c r="B16" s="7" t="s">
        <v>69</v>
      </c>
      <c r="C16" s="4"/>
      <c r="D16" s="108"/>
      <c r="E16" s="110"/>
      <c r="F16" s="17"/>
      <c r="G16" s="108"/>
      <c r="H16" s="110"/>
      <c r="I16" s="17"/>
      <c r="J16" s="108"/>
      <c r="K16" s="110"/>
      <c r="L16" s="17"/>
      <c r="M16" s="108"/>
      <c r="N16" s="110"/>
    </row>
    <row r="17" spans="1:14" s="1" customFormat="1" ht="19.5" customHeight="1">
      <c r="A17" s="8" t="s">
        <v>4</v>
      </c>
      <c r="B17" s="7" t="s">
        <v>56</v>
      </c>
      <c r="C17" s="4"/>
      <c r="D17" s="108"/>
      <c r="E17" s="110"/>
      <c r="F17" s="17"/>
      <c r="G17" s="108"/>
      <c r="H17" s="110"/>
      <c r="I17" s="17"/>
      <c r="J17" s="108"/>
      <c r="K17" s="110"/>
      <c r="L17" s="17"/>
      <c r="M17" s="108"/>
      <c r="N17" s="110"/>
    </row>
    <row r="18" spans="1:14" s="1" customFormat="1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1" customFormat="1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s="1" customFormat="1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19.5" customHeight="1">
      <c r="A21" s="115" t="s">
        <v>1</v>
      </c>
      <c r="B21" s="115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9.5" customHeight="1">
      <c r="A22" s="108" t="s">
        <v>33</v>
      </c>
      <c r="B22" s="109"/>
      <c r="C22" s="17"/>
      <c r="D22" s="108" t="s">
        <v>34</v>
      </c>
      <c r="E22" s="110"/>
      <c r="F22" s="17"/>
      <c r="G22" s="108" t="s">
        <v>5</v>
      </c>
      <c r="H22" s="110"/>
      <c r="I22" s="17"/>
      <c r="J22" s="108" t="s">
        <v>35</v>
      </c>
      <c r="K22" s="110"/>
      <c r="L22" s="17"/>
      <c r="M22" s="108" t="s">
        <v>36</v>
      </c>
      <c r="N22" s="110"/>
    </row>
    <row r="23" spans="1:14" s="1" customFormat="1" ht="19.5" customHeight="1">
      <c r="A23" s="117" t="s">
        <v>0</v>
      </c>
      <c r="B23" s="4" t="s">
        <v>69</v>
      </c>
      <c r="C23" s="4"/>
      <c r="D23" s="114" t="s">
        <v>94</v>
      </c>
      <c r="E23" s="114"/>
      <c r="F23" s="7"/>
      <c r="G23" s="114" t="s">
        <v>94</v>
      </c>
      <c r="H23" s="114"/>
      <c r="I23" s="17"/>
      <c r="J23" s="102" t="s">
        <v>93</v>
      </c>
      <c r="K23" s="106"/>
      <c r="L23" s="17"/>
      <c r="M23" s="102" t="s">
        <v>93</v>
      </c>
      <c r="N23" s="106"/>
    </row>
    <row r="24" spans="1:14" s="1" customFormat="1" ht="19.5" customHeight="1">
      <c r="A24" s="118"/>
      <c r="B24" s="4" t="s">
        <v>56</v>
      </c>
      <c r="C24" s="4"/>
      <c r="D24" s="102" t="s">
        <v>123</v>
      </c>
      <c r="E24" s="106"/>
      <c r="F24" s="70"/>
      <c r="G24" s="102" t="s">
        <v>123</v>
      </c>
      <c r="H24" s="106"/>
      <c r="I24" s="17"/>
      <c r="J24" s="114" t="s">
        <v>96</v>
      </c>
      <c r="K24" s="114"/>
      <c r="L24" s="7"/>
      <c r="M24" s="114" t="s">
        <v>96</v>
      </c>
      <c r="N24" s="114"/>
    </row>
    <row r="25" spans="1:14" s="1" customFormat="1" ht="19.5" customHeight="1">
      <c r="A25" s="112">
        <v>1</v>
      </c>
      <c r="B25" s="119"/>
      <c r="C25" s="19">
        <v>25</v>
      </c>
      <c r="D25" s="25" t="str">
        <f>VLOOKUP(C25,'チーム一覧'!$E$2:G$29,2,0)</f>
        <v>札　１）</v>
      </c>
      <c r="E25" s="24" t="str">
        <f>VLOOKUP(C25,'チーム一覧'!$E$2:H$29,3,0)</f>
        <v>清田緑</v>
      </c>
      <c r="F25" s="27">
        <v>27</v>
      </c>
      <c r="G25" s="27" t="str">
        <f>VLOOKUP(F25,'チーム一覧'!$E$2:J$29,2,0)</f>
        <v>北見１）</v>
      </c>
      <c r="H25" s="24" t="str">
        <f>VLOOKUP(F25,'チーム一覧'!$E$2:K$29,3,0)</f>
        <v>美幌</v>
      </c>
      <c r="I25" s="27">
        <v>23</v>
      </c>
      <c r="J25" s="27" t="str">
        <f>VLOOKUP(I25,'チーム一覧'!$E$2:M$29,2,0)</f>
        <v>帯　４）</v>
      </c>
      <c r="K25" s="24" t="str">
        <f>VLOOKUP(I25,'チーム一覧'!$E$2:N$29,3,0)</f>
        <v>池田</v>
      </c>
      <c r="L25" s="27">
        <v>19</v>
      </c>
      <c r="M25" s="27" t="str">
        <f>VLOOKUP(L25,'チーム一覧'!$E$2:P$29,2,0)</f>
        <v>旭　２）</v>
      </c>
      <c r="N25" s="24" t="str">
        <f>VLOOKUP(L25,'チーム一覧'!$E$2:Q$29,3,0)</f>
        <v>西御料地</v>
      </c>
    </row>
    <row r="26" spans="1:14" s="1" customFormat="1" ht="19.5" customHeight="1">
      <c r="A26" s="120">
        <v>2</v>
      </c>
      <c r="B26" s="121"/>
      <c r="C26" s="20">
        <v>22</v>
      </c>
      <c r="D26" s="15" t="str">
        <f>VLOOKUP(C26,'チーム一覧'!$E$2:G$29,2,0)</f>
        <v>帯　３）</v>
      </c>
      <c r="E26" s="28" t="str">
        <f>VLOOKUP(C26,'チーム一覧'!$E$2:H$29,3,0)</f>
        <v>帯小ＷＨ</v>
      </c>
      <c r="F26" s="22">
        <v>20</v>
      </c>
      <c r="G26" s="22" t="str">
        <f>VLOOKUP(F26,'チーム一覧'!$E$2:J$29,2,0)</f>
        <v>帯　１）</v>
      </c>
      <c r="H26" s="72" t="str">
        <f>VLOOKUP(F26,'チーム一覧'!$E$2:K$29,3,0)</f>
        <v>札南ラビッツ</v>
      </c>
      <c r="I26" s="22">
        <v>26</v>
      </c>
      <c r="J26" s="22" t="str">
        <f>VLOOKUP(I26,'チーム一覧'!$E$2:M$29,2,0)</f>
        <v>北見２）</v>
      </c>
      <c r="K26" s="28" t="str">
        <f>VLOOKUP(I26,'チーム一覧'!$E$2:N$29,3,0)</f>
        <v>北光</v>
      </c>
      <c r="L26" s="22">
        <v>28</v>
      </c>
      <c r="M26" s="22" t="str">
        <f>VLOOKUP(L26,'チーム一覧'!$E$2:P$29,2,0)</f>
        <v>苫　２）</v>
      </c>
      <c r="N26" s="28" t="str">
        <f>VLOOKUP(L26,'チーム一覧'!$E$2:Q$29,3,0)</f>
        <v>大成</v>
      </c>
    </row>
    <row r="27" spans="1:14" s="1" customFormat="1" ht="19.5" customHeight="1">
      <c r="A27" s="120">
        <v>3</v>
      </c>
      <c r="B27" s="121"/>
      <c r="C27" s="20">
        <v>9</v>
      </c>
      <c r="D27" s="15" t="str">
        <f>VLOOKUP(C27,'チーム一覧'!$E$2:G$29,2,0)</f>
        <v>函　１）</v>
      </c>
      <c r="E27" s="60" t="str">
        <f>VLOOKUP(C27,'チーム一覧'!$E$2:H$29,3,0)</f>
        <v>駒場</v>
      </c>
      <c r="F27" s="22">
        <v>18</v>
      </c>
      <c r="G27" s="22" t="str">
        <f>VLOOKUP(F27,'チーム一覧'!$E$2:J$29,2,0)</f>
        <v>旭　１）</v>
      </c>
      <c r="H27" s="28" t="str">
        <f>VLOOKUP(F27,'チーム一覧'!$E$2:K$29,3,0)</f>
        <v>愛宕</v>
      </c>
      <c r="I27" s="22">
        <v>24</v>
      </c>
      <c r="J27" s="22" t="str">
        <f>VLOOKUP(I27,'チーム一覧'!$E$2:M$29,2,0)</f>
        <v>帯　５）</v>
      </c>
      <c r="K27" s="28" t="str">
        <f>VLOOKUP(I27,'チーム一覧'!$E$2:N$29,3,0)</f>
        <v>本別</v>
      </c>
      <c r="L27" s="22">
        <v>21</v>
      </c>
      <c r="M27" s="22" t="str">
        <f>VLOOKUP(L27,'チーム一覧'!$E$2:P$29,2,0)</f>
        <v>帯　６）</v>
      </c>
      <c r="N27" s="28" t="str">
        <f>VLOOKUP(L27,'チーム一覧'!$E$2:Q$29,3,0)</f>
        <v>西帯Ｊｒ</v>
      </c>
    </row>
    <row r="28" spans="1:14" s="1" customFormat="1" ht="19.5" customHeight="1">
      <c r="A28" s="120">
        <v>4</v>
      </c>
      <c r="B28" s="121"/>
      <c r="C28" s="20">
        <v>1</v>
      </c>
      <c r="D28" s="15" t="str">
        <f>VLOOKUP(C28,'チーム一覧'!$E$2:G$29,2,0)</f>
        <v>帯　２）</v>
      </c>
      <c r="E28" s="28" t="str">
        <f>VLOOKUP(C28,'チーム一覧'!$E$2:H$29,3,0)</f>
        <v>稲田</v>
      </c>
      <c r="F28" s="22">
        <v>2</v>
      </c>
      <c r="G28" s="22" t="str">
        <f>VLOOKUP(F28,'チーム一覧'!$E$2:J$29,2,0)</f>
        <v>札　２）</v>
      </c>
      <c r="H28" s="60" t="str">
        <f>VLOOKUP(F28,'チーム一覧'!$E$2:K$29,3,0)</f>
        <v>上野幌西</v>
      </c>
      <c r="I28" s="22">
        <v>5</v>
      </c>
      <c r="J28" s="22" t="str">
        <f>VLOOKUP(I28,'チーム一覧'!$E$2:M$29,2,0)</f>
        <v>札　５）</v>
      </c>
      <c r="K28" s="76" t="str">
        <f>VLOOKUP(I28,'チーム一覧'!$E$2:N$29,3,0)</f>
        <v>常盤スパークルズ</v>
      </c>
      <c r="L28" s="22">
        <v>6</v>
      </c>
      <c r="M28" s="22" t="str">
        <f>VLOOKUP(L28,'チーム一覧'!$E$2:P$29,2,0)</f>
        <v>札　６）</v>
      </c>
      <c r="N28" s="28" t="str">
        <f>VLOOKUP(L28,'チーム一覧'!$E$2:Q$29,3,0)</f>
        <v>大麻</v>
      </c>
    </row>
    <row r="29" spans="1:14" s="1" customFormat="1" ht="19.5" customHeight="1">
      <c r="A29" s="120">
        <v>5</v>
      </c>
      <c r="B29" s="121"/>
      <c r="C29" s="20">
        <v>17</v>
      </c>
      <c r="D29" s="15" t="str">
        <f>VLOOKUP(C29,'チーム一覧'!$E$2:G$29,2,0)</f>
        <v>南空１）</v>
      </c>
      <c r="E29" s="28" t="str">
        <f>VLOOKUP(C29,'チーム一覧'!$E$2:H$29,3,0)</f>
        <v>南幌</v>
      </c>
      <c r="F29" s="22">
        <v>12</v>
      </c>
      <c r="G29" s="22" t="str">
        <f>VLOOKUP(F29,'チーム一覧'!$E$2:J$29,2,0)</f>
        <v>北空１）</v>
      </c>
      <c r="H29" s="60" t="str">
        <f>VLOOKUP(F29,'チーム一覧'!$E$2:K$29,3,0)</f>
        <v>滝川西</v>
      </c>
      <c r="I29" s="22">
        <v>11</v>
      </c>
      <c r="J29" s="22" t="str">
        <f>VLOOKUP(I29,'チーム一覧'!$E$2:M$29,2,0)</f>
        <v>樽　１）</v>
      </c>
      <c r="K29" s="76" t="str">
        <f>VLOOKUP(I29,'チーム一覧'!$E$2:N$29,3,0)</f>
        <v>ブラックマジック</v>
      </c>
      <c r="L29" s="22">
        <v>10</v>
      </c>
      <c r="M29" s="22" t="str">
        <f>VLOOKUP(L29,'チーム一覧'!$E$2:P$29,2,0)</f>
        <v>函　２）</v>
      </c>
      <c r="N29" s="60" t="str">
        <f>VLOOKUP(L29,'チーム一覧'!$E$2:Q$29,3,0)</f>
        <v>あさひ</v>
      </c>
    </row>
    <row r="30" spans="1:14" s="1" customFormat="1" ht="19.5" customHeight="1">
      <c r="A30" s="120">
        <v>6</v>
      </c>
      <c r="B30" s="121"/>
      <c r="C30" s="20">
        <v>4</v>
      </c>
      <c r="D30" s="15" t="str">
        <f>VLOOKUP(C30,'チーム一覧'!$E$2:G$29,2,0)</f>
        <v>札　４）</v>
      </c>
      <c r="E30" s="28" t="str">
        <f>VLOOKUP(C30,'チーム一覧'!$E$2:H$29,3,0)</f>
        <v>札苗緑</v>
      </c>
      <c r="F30" s="22">
        <v>3</v>
      </c>
      <c r="G30" s="22" t="str">
        <f>VLOOKUP(F30,'チーム一覧'!$E$2:J$29,2,0)</f>
        <v>札　３）</v>
      </c>
      <c r="H30" s="28" t="str">
        <f>VLOOKUP(F30,'チーム一覧'!$E$2:K$29,3,0)</f>
        <v>幌西</v>
      </c>
      <c r="I30" s="22">
        <v>8</v>
      </c>
      <c r="J30" s="22" t="str">
        <f>VLOOKUP(I30,'チーム一覧'!$E$2:M$29,2,0)</f>
        <v>札　８）</v>
      </c>
      <c r="K30" s="28" t="str">
        <f>VLOOKUP(I30,'チーム一覧'!$E$2:N$29,3,0)</f>
        <v>小野幌</v>
      </c>
      <c r="L30" s="22">
        <v>7</v>
      </c>
      <c r="M30" s="22" t="str">
        <f>VLOOKUP(L30,'チーム一覧'!$E$2:P$29,2,0)</f>
        <v>札　７）</v>
      </c>
      <c r="N30" s="28" t="str">
        <f>VLOOKUP(L30,'チーム一覧'!$E$2:Q$29,3,0)</f>
        <v>大曲</v>
      </c>
    </row>
    <row r="31" spans="1:14" s="1" customFormat="1" ht="19.5" customHeight="1">
      <c r="A31" s="116">
        <v>7</v>
      </c>
      <c r="B31" s="115"/>
      <c r="C31" s="21">
        <v>13</v>
      </c>
      <c r="D31" s="16" t="str">
        <f>VLOOKUP(C31,'チーム一覧'!$E$2:G$29,2,0)</f>
        <v>苫　１）</v>
      </c>
      <c r="E31" s="29" t="str">
        <f>VLOOKUP(C31,'チーム一覧'!$E$2:H$29,3,0)</f>
        <v>緑小</v>
      </c>
      <c r="F31" s="23">
        <v>14</v>
      </c>
      <c r="G31" s="23" t="str">
        <f>VLOOKUP(F31,'チーム一覧'!$E$2:J$29,2,0)</f>
        <v>釧　１）</v>
      </c>
      <c r="H31" s="29" t="str">
        <f>VLOOKUP(F31,'チーム一覧'!$E$2:K$29,3,0)</f>
        <v>美原</v>
      </c>
      <c r="I31" s="23">
        <v>16</v>
      </c>
      <c r="J31" s="23" t="str">
        <f>VLOOKUP(I31,'チーム一覧'!$E$2:M$29,2,0)</f>
        <v>室　１）</v>
      </c>
      <c r="K31" s="29" t="str">
        <f>VLOOKUP(I31,'チーム一覧'!$E$2:N$29,3,0)</f>
        <v>地球岬</v>
      </c>
      <c r="L31" s="23">
        <v>15</v>
      </c>
      <c r="M31" s="23" t="str">
        <f>VLOOKUP(L31,'チーム一覧'!$E$2:P$29,2,0)</f>
        <v>名　１）</v>
      </c>
      <c r="N31" s="29" t="str">
        <f>VLOOKUP(L31,'チーム一覧'!$E$2:Q$29,3,0)</f>
        <v>士別西</v>
      </c>
    </row>
    <row r="32" spans="1:14" s="1" customFormat="1" ht="19.5" customHeight="1">
      <c r="A32" s="6" t="s">
        <v>37</v>
      </c>
      <c r="B32" s="7" t="s">
        <v>69</v>
      </c>
      <c r="C32" s="4"/>
      <c r="D32" s="108"/>
      <c r="E32" s="110"/>
      <c r="F32" s="17"/>
      <c r="G32" s="108"/>
      <c r="H32" s="110"/>
      <c r="I32" s="17"/>
      <c r="J32" s="108"/>
      <c r="K32" s="110"/>
      <c r="L32" s="17"/>
      <c r="M32" s="108"/>
      <c r="N32" s="110"/>
    </row>
    <row r="33" spans="1:14" s="1" customFormat="1" ht="19.5" customHeight="1">
      <c r="A33" s="8" t="s">
        <v>4</v>
      </c>
      <c r="B33" s="7" t="s">
        <v>56</v>
      </c>
      <c r="C33" s="4"/>
      <c r="D33" s="108"/>
      <c r="E33" s="110"/>
      <c r="F33" s="17"/>
      <c r="G33" s="108"/>
      <c r="H33" s="110"/>
      <c r="I33" s="17"/>
      <c r="J33" s="108"/>
      <c r="K33" s="110"/>
      <c r="L33" s="17"/>
      <c r="M33" s="108"/>
      <c r="N33" s="110"/>
    </row>
    <row r="34" spans="1:14" s="1" customFormat="1" ht="19.5" customHeight="1">
      <c r="A34" s="10" t="s">
        <v>32</v>
      </c>
      <c r="B34" s="7" t="s">
        <v>69</v>
      </c>
      <c r="C34" s="4"/>
      <c r="D34" s="108"/>
      <c r="E34" s="110"/>
      <c r="F34" s="17"/>
      <c r="G34" s="108"/>
      <c r="H34" s="110"/>
      <c r="I34" s="17"/>
      <c r="J34" s="108"/>
      <c r="K34" s="110"/>
      <c r="L34" s="17"/>
      <c r="M34" s="108"/>
      <c r="N34" s="110"/>
    </row>
    <row r="35" spans="1:14" s="1" customFormat="1" ht="19.5" customHeight="1">
      <c r="A35" s="63" t="s">
        <v>4</v>
      </c>
      <c r="B35" s="7" t="s">
        <v>56</v>
      </c>
      <c r="C35" s="7"/>
      <c r="D35" s="108"/>
      <c r="E35" s="110"/>
      <c r="F35" s="17"/>
      <c r="G35" s="108"/>
      <c r="H35" s="110"/>
      <c r="I35" s="17"/>
      <c r="J35" s="108"/>
      <c r="K35" s="110"/>
      <c r="L35" s="17"/>
      <c r="M35" s="108"/>
      <c r="N35" s="110"/>
    </row>
  </sheetData>
  <sheetProtection/>
  <mergeCells count="78">
    <mergeCell ref="G5:H5"/>
    <mergeCell ref="G14:H14"/>
    <mergeCell ref="M23:N23"/>
    <mergeCell ref="G16:H16"/>
    <mergeCell ref="J2:N2"/>
    <mergeCell ref="G17:H17"/>
    <mergeCell ref="M14:N14"/>
    <mergeCell ref="M15:N15"/>
    <mergeCell ref="M16:N16"/>
    <mergeCell ref="J6:K6"/>
    <mergeCell ref="G6:H6"/>
    <mergeCell ref="J14:K14"/>
    <mergeCell ref="J15:K15"/>
    <mergeCell ref="J16:K16"/>
    <mergeCell ref="J17:K17"/>
    <mergeCell ref="M17:N17"/>
    <mergeCell ref="J22:K22"/>
    <mergeCell ref="M22:N22"/>
    <mergeCell ref="J35:K35"/>
    <mergeCell ref="M35:N35"/>
    <mergeCell ref="D35:E35"/>
    <mergeCell ref="G35:H35"/>
    <mergeCell ref="G34:H34"/>
    <mergeCell ref="J34:K34"/>
    <mergeCell ref="M34:N34"/>
    <mergeCell ref="D34:E34"/>
    <mergeCell ref="G32:H32"/>
    <mergeCell ref="J32:K32"/>
    <mergeCell ref="M32:N32"/>
    <mergeCell ref="G33:H33"/>
    <mergeCell ref="J33:K33"/>
    <mergeCell ref="D33:E33"/>
    <mergeCell ref="M33:N33"/>
    <mergeCell ref="D24:E24"/>
    <mergeCell ref="G23:H23"/>
    <mergeCell ref="A1:N1"/>
    <mergeCell ref="D16:E16"/>
    <mergeCell ref="G22:H22"/>
    <mergeCell ref="J24:K24"/>
    <mergeCell ref="M24:N24"/>
    <mergeCell ref="G15:H15"/>
    <mergeCell ref="J23:K23"/>
    <mergeCell ref="D22:E22"/>
    <mergeCell ref="G24:H24"/>
    <mergeCell ref="D23:E23"/>
    <mergeCell ref="D32:E32"/>
    <mergeCell ref="M4:N4"/>
    <mergeCell ref="D5:E5"/>
    <mergeCell ref="J5:K5"/>
    <mergeCell ref="M6:N6"/>
    <mergeCell ref="G4:H4"/>
    <mergeCell ref="J4:K4"/>
    <mergeCell ref="M5:N5"/>
    <mergeCell ref="A12:B12"/>
    <mergeCell ref="A13:B13"/>
    <mergeCell ref="A5:A6"/>
    <mergeCell ref="A9:B9"/>
    <mergeCell ref="A10:B10"/>
    <mergeCell ref="A11:B11"/>
    <mergeCell ref="A8:B8"/>
    <mergeCell ref="A31:B31"/>
    <mergeCell ref="A23:A24"/>
    <mergeCell ref="A25:B25"/>
    <mergeCell ref="A26:B26"/>
    <mergeCell ref="A27:B27"/>
    <mergeCell ref="A29:B29"/>
    <mergeCell ref="A28:B28"/>
    <mergeCell ref="A30:B30"/>
    <mergeCell ref="A22:B22"/>
    <mergeCell ref="D14:E14"/>
    <mergeCell ref="D15:E15"/>
    <mergeCell ref="A3:D3"/>
    <mergeCell ref="A7:B7"/>
    <mergeCell ref="A4:B4"/>
    <mergeCell ref="D4:E4"/>
    <mergeCell ref="D6:E6"/>
    <mergeCell ref="A21:B21"/>
    <mergeCell ref="D17:E17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PageLayoutView="0" workbookViewId="0" topLeftCell="B27">
      <selection activeCell="AH45" sqref="AH45"/>
    </sheetView>
  </sheetViews>
  <sheetFormatPr defaultColWidth="8.875" defaultRowHeight="13.5"/>
  <cols>
    <col min="1" max="1" width="7.125" style="82" hidden="1" customWidth="1"/>
    <col min="2" max="2" width="4.875" style="82" customWidth="1"/>
    <col min="3" max="3" width="4.50390625" style="82" customWidth="1"/>
    <col min="4" max="4" width="2.50390625" style="83" bestFit="1" customWidth="1"/>
    <col min="5" max="5" width="4.50390625" style="82" customWidth="1"/>
    <col min="6" max="6" width="4.875" style="82" customWidth="1"/>
    <col min="7" max="8" width="4.875" style="82" hidden="1" customWidth="1"/>
    <col min="9" max="9" width="4.875" style="83" customWidth="1"/>
    <col min="10" max="10" width="4.50390625" style="82" customWidth="1"/>
    <col min="11" max="11" width="2.50390625" style="83" bestFit="1" customWidth="1"/>
    <col min="12" max="12" width="4.50390625" style="82" customWidth="1"/>
    <col min="13" max="13" width="4.875" style="82" customWidth="1"/>
    <col min="14" max="15" width="4.875" style="82" hidden="1" customWidth="1"/>
    <col min="16" max="16" width="4.875" style="82" customWidth="1"/>
    <col min="17" max="17" width="4.50390625" style="82" customWidth="1"/>
    <col min="18" max="18" width="2.50390625" style="83" bestFit="1" customWidth="1"/>
    <col min="19" max="19" width="4.50390625" style="83" customWidth="1"/>
    <col min="20" max="20" width="4.875" style="82" customWidth="1"/>
    <col min="21" max="22" width="4.875" style="82" hidden="1" customWidth="1"/>
    <col min="23" max="23" width="4.875" style="82" customWidth="1"/>
    <col min="24" max="24" width="4.50390625" style="82" customWidth="1"/>
    <col min="25" max="25" width="2.50390625" style="83" bestFit="1" customWidth="1"/>
    <col min="26" max="26" width="4.50390625" style="82" customWidth="1"/>
    <col min="27" max="27" width="4.875" style="82" customWidth="1"/>
    <col min="28" max="28" width="8.875" style="82" hidden="1" customWidth="1"/>
    <col min="29" max="16384" width="8.875" style="82" customWidth="1"/>
  </cols>
  <sheetData>
    <row r="1" spans="2:27" ht="17.25">
      <c r="B1" s="139" t="s">
        <v>157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7" ht="17.25">
      <c r="B2" s="139" t="s">
        <v>130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4:19" ht="6.75" customHeight="1">
      <c r="D3" s="82"/>
      <c r="I3" s="82"/>
      <c r="S3" s="82"/>
    </row>
    <row r="4" spans="2:20" ht="14.25" customHeight="1">
      <c r="B4" s="82" t="s">
        <v>131</v>
      </c>
      <c r="T4" s="82" t="s">
        <v>158</v>
      </c>
    </row>
    <row r="5" spans="2:28" ht="14.25" customHeight="1">
      <c r="B5" s="136" t="s">
        <v>133</v>
      </c>
      <c r="C5" s="137"/>
      <c r="D5" s="137"/>
      <c r="E5" s="137"/>
      <c r="F5" s="138"/>
      <c r="G5" s="84"/>
      <c r="H5" s="84"/>
      <c r="I5" s="136" t="s">
        <v>134</v>
      </c>
      <c r="J5" s="137"/>
      <c r="K5" s="137"/>
      <c r="L5" s="137"/>
      <c r="M5" s="138"/>
      <c r="N5" s="84"/>
      <c r="O5" s="84"/>
      <c r="P5" s="136" t="s">
        <v>135</v>
      </c>
      <c r="Q5" s="137"/>
      <c r="R5" s="137"/>
      <c r="S5" s="137"/>
      <c r="T5" s="138"/>
      <c r="U5" s="84"/>
      <c r="V5" s="84"/>
      <c r="W5" s="136" t="s">
        <v>136</v>
      </c>
      <c r="X5" s="137"/>
      <c r="Y5" s="137"/>
      <c r="Z5" s="137"/>
      <c r="AA5" s="138"/>
      <c r="AB5" s="85"/>
    </row>
    <row r="6" spans="2:28" ht="14.25" customHeight="1">
      <c r="B6" s="127" t="s">
        <v>137</v>
      </c>
      <c r="C6" s="135"/>
      <c r="D6" s="135"/>
      <c r="E6" s="135"/>
      <c r="F6" s="128"/>
      <c r="G6" s="84"/>
      <c r="H6" s="84"/>
      <c r="I6" s="136" t="s">
        <v>137</v>
      </c>
      <c r="J6" s="137"/>
      <c r="K6" s="137"/>
      <c r="L6" s="137"/>
      <c r="M6" s="138"/>
      <c r="N6" s="84"/>
      <c r="O6" s="84"/>
      <c r="P6" s="136" t="s">
        <v>95</v>
      </c>
      <c r="Q6" s="137"/>
      <c r="R6" s="137"/>
      <c r="S6" s="137"/>
      <c r="T6" s="138"/>
      <c r="U6" s="84"/>
      <c r="V6" s="84"/>
      <c r="W6" s="136" t="s">
        <v>95</v>
      </c>
      <c r="X6" s="137"/>
      <c r="Y6" s="137"/>
      <c r="Z6" s="137"/>
      <c r="AA6" s="138"/>
      <c r="AB6" s="85"/>
    </row>
    <row r="7" spans="1:28" ht="14.25" customHeight="1">
      <c r="A7" s="88">
        <v>14</v>
      </c>
      <c r="B7" s="132" t="str">
        <f>IF(A7="","",VLOOKUP(A7,'[2]チーム一覧'!$A$2:$C$29,2))</f>
        <v>南空１）</v>
      </c>
      <c r="C7" s="133"/>
      <c r="D7" s="89"/>
      <c r="E7" s="133" t="str">
        <f>IF(G7="","",VLOOKUP(G7,'[2]チーム一覧'!$A$2:$C$29,2))</f>
        <v>帯　２）</v>
      </c>
      <c r="F7" s="134"/>
      <c r="G7" s="90">
        <v>23</v>
      </c>
      <c r="H7" s="91">
        <v>13</v>
      </c>
      <c r="I7" s="132" t="str">
        <f>IF(H7="","",VLOOKUP(H7,'[2]チーム一覧'!$A$2:$C$29,2))</f>
        <v>室　１）</v>
      </c>
      <c r="J7" s="133"/>
      <c r="K7" s="89"/>
      <c r="L7" s="133" t="str">
        <f>IF(N7="","",VLOOKUP(N7,'[2]チーム一覧'!$A$2:$C$29,2))</f>
        <v>帯　１）</v>
      </c>
      <c r="M7" s="134"/>
      <c r="N7" s="92">
        <v>22</v>
      </c>
      <c r="O7" s="93">
        <v>17</v>
      </c>
      <c r="P7" s="132" t="str">
        <f>IF(O7="","",VLOOKUP(O7,'[2]チーム一覧'!$A$2:$C$29,2))</f>
        <v>旭　２）</v>
      </c>
      <c r="Q7" s="133"/>
      <c r="R7" s="89"/>
      <c r="S7" s="133" t="str">
        <f>IF(U7="","",VLOOKUP(U7,'[2]チーム一覧'!$A$2:$C$29,2))</f>
        <v>帯　５）</v>
      </c>
      <c r="T7" s="134"/>
      <c r="U7" s="94">
        <v>20</v>
      </c>
      <c r="V7" s="95">
        <v>16</v>
      </c>
      <c r="W7" s="132" t="str">
        <f>IF(V7="","",VLOOKUP(V7,'[2]チーム一覧'!$A$2:$C$29,2))</f>
        <v>名　１）</v>
      </c>
      <c r="X7" s="133"/>
      <c r="Y7" s="89"/>
      <c r="Z7" s="133" t="str">
        <f>IF(AB7="","",VLOOKUP(AB7,'[2]チーム一覧'!$A$2:$C$29,2))</f>
        <v>帯　４）</v>
      </c>
      <c r="AA7" s="134"/>
      <c r="AB7" s="96">
        <v>19</v>
      </c>
    </row>
    <row r="8" spans="2:28" ht="14.25" customHeight="1">
      <c r="B8" s="127" t="str">
        <f>IF(A7="","",VLOOKUP(A7,'[2]チーム一覧'!$A$2:$C$29,3))</f>
        <v>美唄中央</v>
      </c>
      <c r="C8" s="135"/>
      <c r="D8" s="84"/>
      <c r="E8" s="135" t="str">
        <f>IF(G7="","",VLOOKUP(G7,'[2]チーム一覧'!$A$2:$C$29,3))</f>
        <v>豊成</v>
      </c>
      <c r="F8" s="128"/>
      <c r="G8" s="84"/>
      <c r="H8" s="85"/>
      <c r="I8" s="127" t="str">
        <f>IF(H7="","",VLOOKUP(H7,'[2]チーム一覧'!$A$2:$C$29,3))</f>
        <v>地球岬</v>
      </c>
      <c r="J8" s="135"/>
      <c r="K8" s="84"/>
      <c r="L8" s="135" t="str">
        <f>IF(N7="","",VLOOKUP(N7,'[2]チーム一覧'!$A$2:$C$29,3))</f>
        <v>池田</v>
      </c>
      <c r="M8" s="128"/>
      <c r="N8" s="84"/>
      <c r="O8" s="85"/>
      <c r="P8" s="127" t="str">
        <f>IF(O7="","",VLOOKUP(O7,'[2]チーム一覧'!$A$2:$C$29,3))</f>
        <v>当麻</v>
      </c>
      <c r="Q8" s="135"/>
      <c r="R8" s="84"/>
      <c r="S8" s="135" t="str">
        <f>IF(U7="","",VLOOKUP(U7,'[2]チーム一覧'!$A$2:$C$29,3))</f>
        <v>啓北</v>
      </c>
      <c r="T8" s="128"/>
      <c r="U8" s="84"/>
      <c r="V8" s="85"/>
      <c r="W8" s="127" t="str">
        <f>IF(V7="","",VLOOKUP(V7,'[2]チーム一覧'!$A$2:$C$29,3))</f>
        <v>士別南</v>
      </c>
      <c r="X8" s="135"/>
      <c r="Y8" s="84"/>
      <c r="Z8" s="135" t="str">
        <f>IF(AB7="","",VLOOKUP(AB7,'[2]チーム一覧'!$A$2:$C$29,3))</f>
        <v>帯広柏</v>
      </c>
      <c r="AA8" s="128"/>
      <c r="AB8" s="84"/>
    </row>
    <row r="9" spans="2:28" ht="14.25" customHeight="1">
      <c r="B9" s="127">
        <f>SUM(C9:C12)</f>
        <v>68</v>
      </c>
      <c r="C9" s="97">
        <v>23</v>
      </c>
      <c r="D9" s="84" t="s">
        <v>138</v>
      </c>
      <c r="E9" s="97">
        <v>4</v>
      </c>
      <c r="F9" s="128">
        <f>SUM(E9:E12)</f>
        <v>34</v>
      </c>
      <c r="G9" s="84"/>
      <c r="H9" s="84"/>
      <c r="I9" s="127">
        <f>SUM(J9:J12)</f>
        <v>33</v>
      </c>
      <c r="J9" s="97">
        <v>9</v>
      </c>
      <c r="K9" s="84" t="s">
        <v>138</v>
      </c>
      <c r="L9" s="97">
        <v>5</v>
      </c>
      <c r="M9" s="128">
        <f>SUM(L9:L12)</f>
        <v>42</v>
      </c>
      <c r="N9" s="84"/>
      <c r="O9" s="84"/>
      <c r="P9" s="127">
        <f>SUM(Q9:Q12)</f>
        <v>56</v>
      </c>
      <c r="Q9" s="97">
        <v>18</v>
      </c>
      <c r="R9" s="84" t="s">
        <v>138</v>
      </c>
      <c r="S9" s="97">
        <v>11</v>
      </c>
      <c r="T9" s="128">
        <f>SUM(S9:S12)</f>
        <v>36</v>
      </c>
      <c r="U9" s="84"/>
      <c r="V9" s="84"/>
      <c r="W9" s="127">
        <f>SUM(X9:X12)</f>
        <v>16</v>
      </c>
      <c r="X9" s="97">
        <v>4</v>
      </c>
      <c r="Y9" s="84" t="s">
        <v>138</v>
      </c>
      <c r="Z9" s="97">
        <v>5</v>
      </c>
      <c r="AA9" s="128">
        <f>SUM(Z9:Z12)</f>
        <v>35</v>
      </c>
      <c r="AB9" s="85"/>
    </row>
    <row r="10" spans="2:28" ht="14.25" customHeight="1">
      <c r="B10" s="127"/>
      <c r="C10" s="97">
        <v>11</v>
      </c>
      <c r="D10" s="84" t="s">
        <v>138</v>
      </c>
      <c r="E10" s="97">
        <v>6</v>
      </c>
      <c r="F10" s="128"/>
      <c r="G10" s="84"/>
      <c r="H10" s="84"/>
      <c r="I10" s="127"/>
      <c r="J10" s="97">
        <v>6</v>
      </c>
      <c r="K10" s="84" t="s">
        <v>138</v>
      </c>
      <c r="L10" s="97">
        <v>13</v>
      </c>
      <c r="M10" s="128"/>
      <c r="N10" s="84"/>
      <c r="O10" s="84"/>
      <c r="P10" s="127"/>
      <c r="Q10" s="97">
        <v>13</v>
      </c>
      <c r="R10" s="84" t="s">
        <v>138</v>
      </c>
      <c r="S10" s="97">
        <v>10</v>
      </c>
      <c r="T10" s="128"/>
      <c r="U10" s="84"/>
      <c r="V10" s="84"/>
      <c r="W10" s="127"/>
      <c r="X10" s="97">
        <v>6</v>
      </c>
      <c r="Y10" s="84" t="s">
        <v>138</v>
      </c>
      <c r="Z10" s="97">
        <v>8</v>
      </c>
      <c r="AA10" s="128"/>
      <c r="AB10" s="85"/>
    </row>
    <row r="11" spans="2:28" ht="14.25" customHeight="1">
      <c r="B11" s="127"/>
      <c r="C11" s="97">
        <v>18</v>
      </c>
      <c r="D11" s="84" t="s">
        <v>138</v>
      </c>
      <c r="E11" s="97">
        <v>9</v>
      </c>
      <c r="F11" s="128"/>
      <c r="G11" s="84"/>
      <c r="H11" s="84"/>
      <c r="I11" s="127"/>
      <c r="J11" s="97">
        <v>12</v>
      </c>
      <c r="K11" s="84" t="s">
        <v>138</v>
      </c>
      <c r="L11" s="97">
        <v>15</v>
      </c>
      <c r="M11" s="128"/>
      <c r="N11" s="84"/>
      <c r="O11" s="84"/>
      <c r="P11" s="127"/>
      <c r="Q11" s="97">
        <v>9</v>
      </c>
      <c r="R11" s="84" t="s">
        <v>138</v>
      </c>
      <c r="S11" s="97">
        <v>7</v>
      </c>
      <c r="T11" s="128"/>
      <c r="U11" s="84"/>
      <c r="V11" s="84"/>
      <c r="W11" s="127"/>
      <c r="X11" s="97">
        <v>2</v>
      </c>
      <c r="Y11" s="84" t="s">
        <v>138</v>
      </c>
      <c r="Z11" s="97">
        <v>9</v>
      </c>
      <c r="AA11" s="128"/>
      <c r="AB11" s="85"/>
    </row>
    <row r="12" spans="2:28" ht="14.25" customHeight="1">
      <c r="B12" s="127"/>
      <c r="C12" s="97">
        <v>16</v>
      </c>
      <c r="D12" s="84" t="s">
        <v>138</v>
      </c>
      <c r="E12" s="97">
        <v>15</v>
      </c>
      <c r="F12" s="128"/>
      <c r="G12" s="84"/>
      <c r="H12" s="84"/>
      <c r="I12" s="127"/>
      <c r="J12" s="97">
        <v>6</v>
      </c>
      <c r="K12" s="84" t="s">
        <v>138</v>
      </c>
      <c r="L12" s="97">
        <v>9</v>
      </c>
      <c r="M12" s="128"/>
      <c r="N12" s="84"/>
      <c r="O12" s="84"/>
      <c r="P12" s="127"/>
      <c r="Q12" s="97">
        <v>16</v>
      </c>
      <c r="R12" s="84" t="s">
        <v>138</v>
      </c>
      <c r="S12" s="97">
        <v>8</v>
      </c>
      <c r="T12" s="128"/>
      <c r="U12" s="84"/>
      <c r="V12" s="84"/>
      <c r="W12" s="127"/>
      <c r="X12" s="97">
        <v>4</v>
      </c>
      <c r="Y12" s="84" t="s">
        <v>138</v>
      </c>
      <c r="Z12" s="97">
        <v>13</v>
      </c>
      <c r="AA12" s="128"/>
      <c r="AB12" s="85"/>
    </row>
    <row r="13" spans="2:28" ht="14.25" customHeight="1">
      <c r="B13" s="129"/>
      <c r="C13" s="130"/>
      <c r="D13" s="98"/>
      <c r="E13" s="130"/>
      <c r="F13" s="131"/>
      <c r="G13" s="84"/>
      <c r="H13" s="84"/>
      <c r="I13" s="129"/>
      <c r="J13" s="130"/>
      <c r="K13" s="98"/>
      <c r="L13" s="130"/>
      <c r="M13" s="131"/>
      <c r="N13" s="84"/>
      <c r="O13" s="84"/>
      <c r="P13" s="129"/>
      <c r="Q13" s="130"/>
      <c r="R13" s="98"/>
      <c r="S13" s="130"/>
      <c r="T13" s="131"/>
      <c r="U13" s="84"/>
      <c r="V13" s="84"/>
      <c r="W13" s="129"/>
      <c r="X13" s="130"/>
      <c r="Y13" s="98"/>
      <c r="Z13" s="130"/>
      <c r="AA13" s="131"/>
      <c r="AB13" s="85"/>
    </row>
    <row r="14" spans="1:28" ht="14.25" customHeight="1">
      <c r="A14" s="88">
        <v>3</v>
      </c>
      <c r="B14" s="132" t="str">
        <f>IF(A14="","",VLOOKUP(A14,'[2]チーム一覧'!$A$2:$C$29,2))</f>
        <v>札　３）</v>
      </c>
      <c r="C14" s="133"/>
      <c r="D14" s="89"/>
      <c r="E14" s="133" t="str">
        <f>IF(G14="","",VLOOKUP(G14,'[2]チーム一覧'!$A$2:$C$29,2))</f>
        <v>函　１）</v>
      </c>
      <c r="F14" s="134"/>
      <c r="G14" s="90">
        <v>9</v>
      </c>
      <c r="H14" s="91">
        <v>4</v>
      </c>
      <c r="I14" s="132" t="str">
        <f>IF(H14="","",VLOOKUP(H14,'[2]チーム一覧'!$A$2:$C$29,2))</f>
        <v>札　４）</v>
      </c>
      <c r="J14" s="133"/>
      <c r="K14" s="89"/>
      <c r="L14" s="133" t="str">
        <f>IF(N14="","",VLOOKUP(N14,'[2]チーム一覧'!$A$2:$C$29,2))</f>
        <v>旭　１）</v>
      </c>
      <c r="M14" s="134"/>
      <c r="N14" s="92">
        <v>21</v>
      </c>
      <c r="O14" s="93">
        <v>11</v>
      </c>
      <c r="P14" s="132" t="str">
        <f>IF(O14="","",VLOOKUP(O14,'[2]チーム一覧'!$A$2:$C$29,2))</f>
        <v>苫　２）</v>
      </c>
      <c r="Q14" s="133"/>
      <c r="R14" s="89"/>
      <c r="S14" s="133" t="str">
        <f>IF(U14="","",VLOOKUP(U14,'[2]チーム一覧'!$A$2:$C$29,2))</f>
        <v>札　６）</v>
      </c>
      <c r="T14" s="134"/>
      <c r="U14" s="94">
        <v>6</v>
      </c>
      <c r="V14" s="95">
        <v>8</v>
      </c>
      <c r="W14" s="132" t="str">
        <f>IF(V14="","",VLOOKUP(V14,'[2]チーム一覧'!$A$2:$C$29,2))</f>
        <v>札　８）</v>
      </c>
      <c r="X14" s="133"/>
      <c r="Y14" s="89"/>
      <c r="Z14" s="133" t="str">
        <f>IF(AB14="","",VLOOKUP(AB14,'[2]チーム一覧'!$A$2:$C$29,2))</f>
        <v>釧　２）</v>
      </c>
      <c r="AA14" s="134"/>
      <c r="AB14" s="96">
        <v>24</v>
      </c>
    </row>
    <row r="15" spans="2:28" ht="14.25" customHeight="1">
      <c r="B15" s="127" t="str">
        <f>IF(A14="","",VLOOKUP(A14,'[2]チーム一覧'!$A$2:$C$29,3))</f>
        <v>幌南</v>
      </c>
      <c r="C15" s="135"/>
      <c r="D15" s="84"/>
      <c r="E15" s="135" t="str">
        <f>IF(G14="","",VLOOKUP(G14,'[2]チーム一覧'!$A$2:$C$29,3))</f>
        <v>駒場</v>
      </c>
      <c r="F15" s="128"/>
      <c r="G15" s="84"/>
      <c r="H15" s="85"/>
      <c r="I15" s="127" t="str">
        <f>IF(H14="","",VLOOKUP(H14,'[2]チーム一覧'!$A$2:$C$29,3))</f>
        <v>恵庭和光</v>
      </c>
      <c r="J15" s="135"/>
      <c r="K15" s="84"/>
      <c r="L15" s="135" t="str">
        <f>IF(N14="","",VLOOKUP(N14,'[2]チーム一覧'!$A$2:$C$29,3))</f>
        <v>永山ソニックス</v>
      </c>
      <c r="M15" s="128"/>
      <c r="N15" s="84"/>
      <c r="O15" s="85"/>
      <c r="P15" s="127" t="str">
        <f>IF(O14="","",VLOOKUP(O14,'[2]チーム一覧'!$A$2:$C$29,3))</f>
        <v>北星</v>
      </c>
      <c r="Q15" s="135"/>
      <c r="R15" s="84"/>
      <c r="S15" s="135" t="str">
        <f>IF(U14="","",VLOOKUP(U14,'[2]チーム一覧'!$A$2:$C$29,3))</f>
        <v>札幌柏</v>
      </c>
      <c r="T15" s="128"/>
      <c r="U15" s="84"/>
      <c r="V15" s="85"/>
      <c r="W15" s="127" t="str">
        <f>IF(V14="","",VLOOKUP(V14,'[2]チーム一覧'!$A$2:$C$29,3))</f>
        <v>新川中央</v>
      </c>
      <c r="X15" s="135"/>
      <c r="Y15" s="84"/>
      <c r="Z15" s="135" t="str">
        <f>IF(AB14="","",VLOOKUP(AB14,'[2]チーム一覧'!$A$2:$C$29,3))</f>
        <v>根室北斗</v>
      </c>
      <c r="AA15" s="128"/>
      <c r="AB15" s="84"/>
    </row>
    <row r="16" spans="2:28" ht="14.25" customHeight="1">
      <c r="B16" s="127">
        <f>SUM(C16:C19)</f>
        <v>33</v>
      </c>
      <c r="C16" s="97">
        <v>8</v>
      </c>
      <c r="D16" s="84" t="s">
        <v>138</v>
      </c>
      <c r="E16" s="97">
        <v>8</v>
      </c>
      <c r="F16" s="128">
        <f>SUM(E16:E19)</f>
        <v>30</v>
      </c>
      <c r="G16" s="84"/>
      <c r="H16" s="84"/>
      <c r="I16" s="127">
        <f>SUM(J16:J19)</f>
        <v>46</v>
      </c>
      <c r="J16" s="97">
        <v>16</v>
      </c>
      <c r="K16" s="84" t="s">
        <v>138</v>
      </c>
      <c r="L16" s="97">
        <v>6</v>
      </c>
      <c r="M16" s="128">
        <f>SUM(L16:L19)</f>
        <v>35</v>
      </c>
      <c r="N16" s="84"/>
      <c r="O16" s="84"/>
      <c r="P16" s="127">
        <f>SUM(Q16:Q19)</f>
        <v>31</v>
      </c>
      <c r="Q16" s="97">
        <v>6</v>
      </c>
      <c r="R16" s="84" t="s">
        <v>138</v>
      </c>
      <c r="S16" s="97">
        <v>16</v>
      </c>
      <c r="T16" s="128">
        <f>SUM(S16:S19)</f>
        <v>41</v>
      </c>
      <c r="U16" s="84"/>
      <c r="V16" s="84"/>
      <c r="W16" s="127">
        <f>SUM(X16:X19)</f>
        <v>48</v>
      </c>
      <c r="X16" s="97">
        <v>12</v>
      </c>
      <c r="Y16" s="84" t="s">
        <v>138</v>
      </c>
      <c r="Z16" s="97">
        <v>8</v>
      </c>
      <c r="AA16" s="128">
        <f>SUM(Z16:Z19)</f>
        <v>28</v>
      </c>
      <c r="AB16" s="85"/>
    </row>
    <row r="17" spans="2:28" ht="14.25" customHeight="1">
      <c r="B17" s="127"/>
      <c r="C17" s="97">
        <v>8</v>
      </c>
      <c r="D17" s="84" t="s">
        <v>138</v>
      </c>
      <c r="E17" s="97">
        <v>4</v>
      </c>
      <c r="F17" s="128"/>
      <c r="G17" s="84"/>
      <c r="H17" s="84"/>
      <c r="I17" s="127"/>
      <c r="J17" s="97">
        <v>6</v>
      </c>
      <c r="K17" s="84" t="s">
        <v>138</v>
      </c>
      <c r="L17" s="97">
        <v>7</v>
      </c>
      <c r="M17" s="128"/>
      <c r="N17" s="84"/>
      <c r="O17" s="84"/>
      <c r="P17" s="127"/>
      <c r="Q17" s="97">
        <v>7</v>
      </c>
      <c r="R17" s="84" t="s">
        <v>138</v>
      </c>
      <c r="S17" s="97">
        <v>9</v>
      </c>
      <c r="T17" s="128"/>
      <c r="U17" s="84"/>
      <c r="V17" s="84"/>
      <c r="W17" s="127"/>
      <c r="X17" s="97">
        <v>14</v>
      </c>
      <c r="Y17" s="84" t="s">
        <v>138</v>
      </c>
      <c r="Z17" s="97">
        <v>8</v>
      </c>
      <c r="AA17" s="128"/>
      <c r="AB17" s="85"/>
    </row>
    <row r="18" spans="2:28" ht="14.25" customHeight="1">
      <c r="B18" s="127"/>
      <c r="C18" s="97">
        <v>6</v>
      </c>
      <c r="D18" s="84" t="s">
        <v>138</v>
      </c>
      <c r="E18" s="97">
        <v>10</v>
      </c>
      <c r="F18" s="128"/>
      <c r="G18" s="84"/>
      <c r="H18" s="84"/>
      <c r="I18" s="127"/>
      <c r="J18" s="97">
        <v>13</v>
      </c>
      <c r="K18" s="84" t="s">
        <v>138</v>
      </c>
      <c r="L18" s="97">
        <v>14</v>
      </c>
      <c r="M18" s="128"/>
      <c r="N18" s="84"/>
      <c r="O18" s="84"/>
      <c r="P18" s="127"/>
      <c r="Q18" s="97">
        <v>4</v>
      </c>
      <c r="R18" s="84" t="s">
        <v>138</v>
      </c>
      <c r="S18" s="97">
        <v>2</v>
      </c>
      <c r="T18" s="128"/>
      <c r="U18" s="84"/>
      <c r="V18" s="84"/>
      <c r="W18" s="127"/>
      <c r="X18" s="97">
        <v>10</v>
      </c>
      <c r="Y18" s="84" t="s">
        <v>138</v>
      </c>
      <c r="Z18" s="97">
        <v>4</v>
      </c>
      <c r="AA18" s="128"/>
      <c r="AB18" s="85"/>
    </row>
    <row r="19" spans="2:28" ht="14.25" customHeight="1">
      <c r="B19" s="127"/>
      <c r="C19" s="97">
        <v>11</v>
      </c>
      <c r="D19" s="84" t="s">
        <v>138</v>
      </c>
      <c r="E19" s="97">
        <v>8</v>
      </c>
      <c r="F19" s="128"/>
      <c r="G19" s="84"/>
      <c r="H19" s="84"/>
      <c r="I19" s="127"/>
      <c r="J19" s="97">
        <v>11</v>
      </c>
      <c r="K19" s="84" t="s">
        <v>138</v>
      </c>
      <c r="L19" s="97">
        <v>8</v>
      </c>
      <c r="M19" s="128"/>
      <c r="N19" s="84"/>
      <c r="O19" s="84"/>
      <c r="P19" s="127"/>
      <c r="Q19" s="97">
        <v>14</v>
      </c>
      <c r="R19" s="84" t="s">
        <v>138</v>
      </c>
      <c r="S19" s="97">
        <v>14</v>
      </c>
      <c r="T19" s="128"/>
      <c r="U19" s="84"/>
      <c r="V19" s="84"/>
      <c r="W19" s="127"/>
      <c r="X19" s="97">
        <v>12</v>
      </c>
      <c r="Y19" s="84" t="s">
        <v>138</v>
      </c>
      <c r="Z19" s="97">
        <v>8</v>
      </c>
      <c r="AA19" s="128"/>
      <c r="AB19" s="85"/>
    </row>
    <row r="20" spans="2:28" ht="14.25" customHeight="1">
      <c r="B20" s="129"/>
      <c r="C20" s="130"/>
      <c r="D20" s="98"/>
      <c r="E20" s="130"/>
      <c r="F20" s="131"/>
      <c r="G20" s="84"/>
      <c r="H20" s="84"/>
      <c r="I20" s="129"/>
      <c r="J20" s="130"/>
      <c r="K20" s="98"/>
      <c r="L20" s="130"/>
      <c r="M20" s="131"/>
      <c r="N20" s="84"/>
      <c r="O20" s="84"/>
      <c r="P20" s="129"/>
      <c r="Q20" s="130"/>
      <c r="R20" s="98"/>
      <c r="S20" s="130"/>
      <c r="T20" s="131"/>
      <c r="U20" s="84"/>
      <c r="V20" s="84"/>
      <c r="W20" s="129"/>
      <c r="X20" s="130"/>
      <c r="Y20" s="98"/>
      <c r="Z20" s="130"/>
      <c r="AA20" s="131"/>
      <c r="AB20" s="85"/>
    </row>
    <row r="21" spans="1:28" ht="14.25" customHeight="1">
      <c r="A21" s="88">
        <v>12</v>
      </c>
      <c r="B21" s="132" t="str">
        <f>IF(A21="","",VLOOKUP(A21,'[2]チーム一覧'!$A$2:$C$29,2))</f>
        <v>苫　１）</v>
      </c>
      <c r="C21" s="133"/>
      <c r="D21" s="89"/>
      <c r="E21" s="133" t="str">
        <f>IF(G21="","",VLOOKUP(G21,'[2]チーム一覧'!$A$2:$C$29,2))</f>
        <v>釧　１）</v>
      </c>
      <c r="F21" s="134"/>
      <c r="G21" s="90">
        <v>27</v>
      </c>
      <c r="H21" s="91">
        <v>18</v>
      </c>
      <c r="I21" s="132" t="str">
        <f>IF(H21="","",VLOOKUP(H21,'[2]チーム一覧'!$A$2:$C$29,2))</f>
        <v>帯　３）</v>
      </c>
      <c r="J21" s="133"/>
      <c r="K21" s="89"/>
      <c r="L21" s="133" t="str">
        <f>IF(N21="","",VLOOKUP(N21,'[2]チーム一覧'!$A$2:$C$29,2))</f>
        <v>北見１）</v>
      </c>
      <c r="M21" s="134"/>
      <c r="N21" s="92">
        <v>25</v>
      </c>
      <c r="O21" s="93">
        <v>15</v>
      </c>
      <c r="P21" s="132" t="str">
        <f>IF(O21="","",VLOOKUP(O21,'[2]チーム一覧'!$A$2:$C$29,2))</f>
        <v>北空１）</v>
      </c>
      <c r="Q21" s="133"/>
      <c r="R21" s="89"/>
      <c r="S21" s="133" t="str">
        <f>IF(U21="","",VLOOKUP(U21,'[2]チーム一覧'!$A$2:$C$29,2))</f>
        <v>北見２）</v>
      </c>
      <c r="T21" s="134"/>
      <c r="U21" s="94">
        <v>26</v>
      </c>
      <c r="V21" s="95">
        <v>10</v>
      </c>
      <c r="W21" s="132" t="str">
        <f>IF(V21="","",VLOOKUP(V21,'[2]チーム一覧'!$A$2:$C$29,2))</f>
        <v>樽　１）</v>
      </c>
      <c r="X21" s="133"/>
      <c r="Y21" s="89"/>
      <c r="Z21" s="133" t="str">
        <f>IF(AB21="","",VLOOKUP(AB21,'[2]チーム一覧'!$A$2:$C$29,2))</f>
        <v>帯　６）</v>
      </c>
      <c r="AA21" s="134"/>
      <c r="AB21" s="96">
        <v>28</v>
      </c>
    </row>
    <row r="22" spans="2:28" ht="14.25" customHeight="1">
      <c r="B22" s="127" t="str">
        <f>IF(A21="","",VLOOKUP(A21,'[2]チーム一覧'!$A$2:$C$29,3))</f>
        <v>澄川</v>
      </c>
      <c r="C22" s="135"/>
      <c r="D22" s="84"/>
      <c r="E22" s="135" t="str">
        <f>IF(G21="","",VLOOKUP(G21,'[2]チーム一覧'!$A$2:$C$29,3))</f>
        <v>中標津</v>
      </c>
      <c r="F22" s="128"/>
      <c r="G22" s="84"/>
      <c r="H22" s="85"/>
      <c r="I22" s="127" t="str">
        <f>IF(H21="","",VLOOKUP(H21,'[2]チーム一覧'!$A$2:$C$29,3))</f>
        <v>花園</v>
      </c>
      <c r="J22" s="135"/>
      <c r="K22" s="84"/>
      <c r="L22" s="135" t="str">
        <f>IF(N21="","",VLOOKUP(N21,'[2]チーム一覧'!$A$2:$C$29,3))</f>
        <v>美幌</v>
      </c>
      <c r="M22" s="128"/>
      <c r="N22" s="84"/>
      <c r="O22" s="85"/>
      <c r="P22" s="127" t="str">
        <f>IF(O21="","",VLOOKUP(O21,'[2]チーム一覧'!$A$2:$C$29,3))</f>
        <v>砂川</v>
      </c>
      <c r="Q22" s="135"/>
      <c r="R22" s="84"/>
      <c r="S22" s="135" t="str">
        <f>IF(U21="","",VLOOKUP(U21,'[2]チーム一覧'!$A$2:$C$29,3))</f>
        <v>北見西</v>
      </c>
      <c r="T22" s="128"/>
      <c r="U22" s="84"/>
      <c r="V22" s="85"/>
      <c r="W22" s="127" t="str">
        <f>IF(V21="","",VLOOKUP(V21,'[2]チーム一覧'!$A$2:$C$29,3))</f>
        <v>ブラックマジック</v>
      </c>
      <c r="X22" s="135"/>
      <c r="Y22" s="84"/>
      <c r="Z22" s="135" t="str">
        <f>IF(AB21="","",VLOOKUP(AB21,'[2]チーム一覧'!$A$2:$C$29,3))</f>
        <v>木野東</v>
      </c>
      <c r="AA22" s="128"/>
      <c r="AB22" s="84"/>
    </row>
    <row r="23" spans="2:28" ht="14.25" customHeight="1">
      <c r="B23" s="127">
        <f>SUM(C23:C26)</f>
        <v>40</v>
      </c>
      <c r="C23" s="97">
        <v>4</v>
      </c>
      <c r="D23" s="84" t="s">
        <v>138</v>
      </c>
      <c r="E23" s="97">
        <v>18</v>
      </c>
      <c r="F23" s="128">
        <f>SUM(E23:E26)</f>
        <v>67</v>
      </c>
      <c r="G23" s="84"/>
      <c r="H23" s="84"/>
      <c r="I23" s="127">
        <f>SUM(J23:J26)</f>
        <v>14</v>
      </c>
      <c r="J23" s="97">
        <v>6</v>
      </c>
      <c r="K23" s="84" t="s">
        <v>138</v>
      </c>
      <c r="L23" s="97">
        <v>16</v>
      </c>
      <c r="M23" s="128">
        <f>SUM(L23:L26)</f>
        <v>60</v>
      </c>
      <c r="N23" s="84"/>
      <c r="O23" s="84"/>
      <c r="P23" s="127">
        <f>SUM(Q23:Q26)</f>
        <v>36</v>
      </c>
      <c r="Q23" s="97">
        <v>10</v>
      </c>
      <c r="R23" s="84" t="s">
        <v>138</v>
      </c>
      <c r="S23" s="97">
        <v>10</v>
      </c>
      <c r="T23" s="128">
        <f>SUM(S23:S26)</f>
        <v>51</v>
      </c>
      <c r="U23" s="84"/>
      <c r="V23" s="84"/>
      <c r="W23" s="127">
        <f>SUM(X23:X26)</f>
        <v>22</v>
      </c>
      <c r="X23" s="97">
        <v>5</v>
      </c>
      <c r="Y23" s="84" t="s">
        <v>138</v>
      </c>
      <c r="Z23" s="97">
        <v>36</v>
      </c>
      <c r="AA23" s="128">
        <f>SUM(Z23:Z26)</f>
        <v>95</v>
      </c>
      <c r="AB23" s="85"/>
    </row>
    <row r="24" spans="2:28" ht="14.25" customHeight="1">
      <c r="B24" s="127"/>
      <c r="C24" s="97">
        <v>13</v>
      </c>
      <c r="D24" s="84" t="s">
        <v>138</v>
      </c>
      <c r="E24" s="97">
        <v>15</v>
      </c>
      <c r="F24" s="128"/>
      <c r="G24" s="84"/>
      <c r="H24" s="84"/>
      <c r="I24" s="127"/>
      <c r="J24" s="97">
        <v>2</v>
      </c>
      <c r="K24" s="84" t="s">
        <v>138</v>
      </c>
      <c r="L24" s="97">
        <v>20</v>
      </c>
      <c r="M24" s="128"/>
      <c r="N24" s="84"/>
      <c r="O24" s="84"/>
      <c r="P24" s="127"/>
      <c r="Q24" s="97">
        <v>8</v>
      </c>
      <c r="R24" s="84" t="s">
        <v>138</v>
      </c>
      <c r="S24" s="97">
        <v>9</v>
      </c>
      <c r="T24" s="128"/>
      <c r="U24" s="84"/>
      <c r="V24" s="84"/>
      <c r="W24" s="127"/>
      <c r="X24" s="97">
        <v>3</v>
      </c>
      <c r="Y24" s="84" t="s">
        <v>138</v>
      </c>
      <c r="Z24" s="97">
        <v>16</v>
      </c>
      <c r="AA24" s="128"/>
      <c r="AB24" s="85"/>
    </row>
    <row r="25" spans="2:28" ht="14.25" customHeight="1">
      <c r="B25" s="127"/>
      <c r="C25" s="97">
        <v>11</v>
      </c>
      <c r="D25" s="84" t="s">
        <v>138</v>
      </c>
      <c r="E25" s="97">
        <v>20</v>
      </c>
      <c r="F25" s="128"/>
      <c r="G25" s="84"/>
      <c r="H25" s="84"/>
      <c r="I25" s="127"/>
      <c r="J25" s="97">
        <v>2</v>
      </c>
      <c r="K25" s="84" t="s">
        <v>138</v>
      </c>
      <c r="L25" s="97">
        <v>20</v>
      </c>
      <c r="M25" s="128"/>
      <c r="N25" s="84"/>
      <c r="O25" s="84"/>
      <c r="P25" s="127"/>
      <c r="Q25" s="97">
        <v>9</v>
      </c>
      <c r="R25" s="84" t="s">
        <v>138</v>
      </c>
      <c r="S25" s="97">
        <v>16</v>
      </c>
      <c r="T25" s="128"/>
      <c r="U25" s="84"/>
      <c r="V25" s="84"/>
      <c r="W25" s="127"/>
      <c r="X25" s="97">
        <v>8</v>
      </c>
      <c r="Y25" s="84" t="s">
        <v>138</v>
      </c>
      <c r="Z25" s="97">
        <v>29</v>
      </c>
      <c r="AA25" s="128"/>
      <c r="AB25" s="85"/>
    </row>
    <row r="26" spans="2:28" ht="14.25" customHeight="1">
      <c r="B26" s="127"/>
      <c r="C26" s="97">
        <v>12</v>
      </c>
      <c r="D26" s="84" t="s">
        <v>138</v>
      </c>
      <c r="E26" s="97">
        <v>14</v>
      </c>
      <c r="F26" s="128"/>
      <c r="G26" s="84"/>
      <c r="H26" s="84"/>
      <c r="I26" s="127"/>
      <c r="J26" s="97">
        <v>4</v>
      </c>
      <c r="K26" s="84" t="s">
        <v>138</v>
      </c>
      <c r="L26" s="97">
        <v>4</v>
      </c>
      <c r="M26" s="128"/>
      <c r="N26" s="84"/>
      <c r="O26" s="84"/>
      <c r="P26" s="127"/>
      <c r="Q26" s="97">
        <v>9</v>
      </c>
      <c r="R26" s="84" t="s">
        <v>138</v>
      </c>
      <c r="S26" s="97">
        <v>16</v>
      </c>
      <c r="T26" s="128"/>
      <c r="U26" s="84"/>
      <c r="V26" s="84"/>
      <c r="W26" s="127"/>
      <c r="X26" s="97">
        <v>6</v>
      </c>
      <c r="Y26" s="84" t="s">
        <v>138</v>
      </c>
      <c r="Z26" s="97">
        <v>14</v>
      </c>
      <c r="AA26" s="128"/>
      <c r="AB26" s="85"/>
    </row>
    <row r="27" spans="2:28" ht="14.25" customHeight="1">
      <c r="B27" s="129"/>
      <c r="C27" s="130"/>
      <c r="D27" s="98"/>
      <c r="E27" s="130"/>
      <c r="F27" s="131"/>
      <c r="G27" s="84"/>
      <c r="H27" s="84"/>
      <c r="I27" s="129"/>
      <c r="J27" s="130"/>
      <c r="K27" s="98"/>
      <c r="L27" s="130"/>
      <c r="M27" s="131"/>
      <c r="N27" s="84"/>
      <c r="O27" s="84"/>
      <c r="P27" s="129"/>
      <c r="Q27" s="130"/>
      <c r="R27" s="98"/>
      <c r="S27" s="130"/>
      <c r="T27" s="131"/>
      <c r="U27" s="84"/>
      <c r="V27" s="84"/>
      <c r="W27" s="129"/>
      <c r="X27" s="130"/>
      <c r="Y27" s="98"/>
      <c r="Z27" s="130"/>
      <c r="AA27" s="131"/>
      <c r="AB27" s="85"/>
    </row>
    <row r="28" spans="1:28" ht="14.25" customHeight="1">
      <c r="A28" s="88">
        <v>2</v>
      </c>
      <c r="B28" s="132" t="str">
        <f>IF(A28="","",VLOOKUP(A28,'[2]チーム一覧'!$A$2:$C$29,2))</f>
        <v>札　２）</v>
      </c>
      <c r="C28" s="133"/>
      <c r="D28" s="89"/>
      <c r="E28" s="133" t="str">
        <f>IF(G28="","",VLOOKUP(G28,'[2]チーム一覧'!$A$2:$C$29,2))</f>
        <v>南空１）</v>
      </c>
      <c r="F28" s="134"/>
      <c r="G28" s="90">
        <v>14</v>
      </c>
      <c r="H28" s="91">
        <v>1</v>
      </c>
      <c r="I28" s="132" t="str">
        <f>IF(H28="","",VLOOKUP(H28,'[2]チーム一覧'!$A$2:$C$29,2))</f>
        <v>札　１）</v>
      </c>
      <c r="J28" s="133"/>
      <c r="K28" s="89"/>
      <c r="L28" s="133" t="str">
        <f>IF(N28="","",VLOOKUP(N28,'[2]チーム一覧'!$A$2:$C$29,2))</f>
        <v>室　１）</v>
      </c>
      <c r="M28" s="134"/>
      <c r="N28" s="92">
        <v>13</v>
      </c>
      <c r="O28" s="93">
        <v>7</v>
      </c>
      <c r="P28" s="132" t="str">
        <f>IF(O28="","",VLOOKUP(O28,'[2]チーム一覧'!$A$2:$C$29,2))</f>
        <v>札　７）</v>
      </c>
      <c r="Q28" s="133"/>
      <c r="R28" s="89"/>
      <c r="S28" s="133" t="str">
        <f>IF(U28="","",VLOOKUP(U28,'[2]チーム一覧'!$A$2:$C$29,2))</f>
        <v>旭　２）</v>
      </c>
      <c r="T28" s="134"/>
      <c r="U28" s="94">
        <v>17</v>
      </c>
      <c r="V28" s="95">
        <v>5</v>
      </c>
      <c r="W28" s="132" t="str">
        <f>IF(V28="","",VLOOKUP(V28,'[2]チーム一覧'!$A$2:$C$29,2))</f>
        <v>札　５）</v>
      </c>
      <c r="X28" s="133"/>
      <c r="Y28" s="89"/>
      <c r="Z28" s="133" t="str">
        <f>IF(AB28="","",VLOOKUP(AB28,'[2]チーム一覧'!$A$2:$C$29,2))</f>
        <v>名　１）</v>
      </c>
      <c r="AA28" s="134"/>
      <c r="AB28" s="96">
        <v>16</v>
      </c>
    </row>
    <row r="29" spans="2:28" ht="14.25" customHeight="1">
      <c r="B29" s="127" t="str">
        <f>IF(A28="","",VLOOKUP(A28,'[2]チーム一覧'!$A$2:$C$29,3))</f>
        <v>月寒</v>
      </c>
      <c r="C29" s="135"/>
      <c r="D29" s="84"/>
      <c r="E29" s="135" t="str">
        <f>IF(G28="","",VLOOKUP(G28,'[2]チーム一覧'!$A$2:$C$29,3))</f>
        <v>美唄中央</v>
      </c>
      <c r="F29" s="128"/>
      <c r="G29" s="84"/>
      <c r="H29" s="85"/>
      <c r="I29" s="127" t="str">
        <f>IF(H28="","",VLOOKUP(H28,'[2]チーム一覧'!$A$2:$C$29,3))</f>
        <v>厚別東サンズ</v>
      </c>
      <c r="J29" s="135"/>
      <c r="K29" s="84"/>
      <c r="L29" s="135" t="str">
        <f>IF(N28="","",VLOOKUP(N28,'[2]チーム一覧'!$A$2:$C$29,3))</f>
        <v>地球岬</v>
      </c>
      <c r="M29" s="128"/>
      <c r="N29" s="84"/>
      <c r="O29" s="85"/>
      <c r="P29" s="127" t="str">
        <f>IF(O28="","",VLOOKUP(O28,'[2]チーム一覧'!$A$2:$C$29,3))</f>
        <v>上東</v>
      </c>
      <c r="Q29" s="135"/>
      <c r="R29" s="84"/>
      <c r="S29" s="135" t="str">
        <f>IF(U28="","",VLOOKUP(U28,'[2]チーム一覧'!$A$2:$C$29,3))</f>
        <v>当麻</v>
      </c>
      <c r="T29" s="128"/>
      <c r="U29" s="84"/>
      <c r="V29" s="85"/>
      <c r="W29" s="127" t="str">
        <f>IF(V28="","",VLOOKUP(V28,'[2]チーム一覧'!$A$2:$C$29,3))</f>
        <v>野幌</v>
      </c>
      <c r="X29" s="135"/>
      <c r="Y29" s="84"/>
      <c r="Z29" s="135" t="str">
        <f>IF(AB28="","",VLOOKUP(AB28,'[2]チーム一覧'!$A$2:$C$29,3))</f>
        <v>士別南</v>
      </c>
      <c r="AA29" s="128"/>
      <c r="AB29" s="84"/>
    </row>
    <row r="30" spans="2:28" ht="14.25" customHeight="1">
      <c r="B30" s="127">
        <f>SUM(C30:C33)</f>
        <v>42</v>
      </c>
      <c r="C30" s="97">
        <v>6</v>
      </c>
      <c r="D30" s="84" t="s">
        <v>138</v>
      </c>
      <c r="E30" s="97">
        <v>13</v>
      </c>
      <c r="F30" s="128">
        <f>SUM(E30:E33)</f>
        <v>49</v>
      </c>
      <c r="G30" s="84"/>
      <c r="H30" s="84"/>
      <c r="I30" s="127">
        <f>SUM(J30:J33)</f>
        <v>56</v>
      </c>
      <c r="J30" s="97">
        <v>21</v>
      </c>
      <c r="K30" s="84" t="s">
        <v>138</v>
      </c>
      <c r="L30" s="97">
        <v>3</v>
      </c>
      <c r="M30" s="128">
        <f>SUM(L30:L33)</f>
        <v>26</v>
      </c>
      <c r="N30" s="84"/>
      <c r="O30" s="84"/>
      <c r="P30" s="127">
        <f>SUM(Q30:Q33)</f>
        <v>49</v>
      </c>
      <c r="Q30" s="97">
        <v>26</v>
      </c>
      <c r="R30" s="84" t="s">
        <v>138</v>
      </c>
      <c r="S30" s="97">
        <v>8</v>
      </c>
      <c r="T30" s="128">
        <f>SUM(S30:S33)</f>
        <v>36</v>
      </c>
      <c r="U30" s="84"/>
      <c r="V30" s="84"/>
      <c r="W30" s="127">
        <f>SUM(X30:X33)</f>
        <v>73</v>
      </c>
      <c r="X30" s="97">
        <v>28</v>
      </c>
      <c r="Y30" s="84" t="s">
        <v>138</v>
      </c>
      <c r="Z30" s="97">
        <v>4</v>
      </c>
      <c r="AA30" s="128">
        <f>SUM(Z30:Z33)</f>
        <v>19</v>
      </c>
      <c r="AB30" s="85"/>
    </row>
    <row r="31" spans="2:28" ht="14.25" customHeight="1">
      <c r="B31" s="127"/>
      <c r="C31" s="97">
        <v>10</v>
      </c>
      <c r="D31" s="84" t="s">
        <v>138</v>
      </c>
      <c r="E31" s="97">
        <v>11</v>
      </c>
      <c r="F31" s="128"/>
      <c r="G31" s="84"/>
      <c r="H31" s="84"/>
      <c r="I31" s="127"/>
      <c r="J31" s="97">
        <v>8</v>
      </c>
      <c r="K31" s="84" t="s">
        <v>138</v>
      </c>
      <c r="L31" s="97">
        <v>12</v>
      </c>
      <c r="M31" s="128"/>
      <c r="N31" s="84"/>
      <c r="O31" s="84"/>
      <c r="P31" s="127"/>
      <c r="Q31" s="97">
        <v>8</v>
      </c>
      <c r="R31" s="84" t="s">
        <v>138</v>
      </c>
      <c r="S31" s="97">
        <v>6</v>
      </c>
      <c r="T31" s="128"/>
      <c r="U31" s="84"/>
      <c r="V31" s="84"/>
      <c r="W31" s="127"/>
      <c r="X31" s="97">
        <v>21</v>
      </c>
      <c r="Y31" s="84" t="s">
        <v>138</v>
      </c>
      <c r="Z31" s="97">
        <v>0</v>
      </c>
      <c r="AA31" s="128"/>
      <c r="AB31" s="85"/>
    </row>
    <row r="32" spans="2:28" ht="14.25" customHeight="1">
      <c r="B32" s="127"/>
      <c r="C32" s="97">
        <v>14</v>
      </c>
      <c r="D32" s="84" t="s">
        <v>138</v>
      </c>
      <c r="E32" s="97">
        <v>8</v>
      </c>
      <c r="F32" s="128"/>
      <c r="G32" s="84"/>
      <c r="H32" s="84"/>
      <c r="I32" s="127"/>
      <c r="J32" s="97">
        <v>13</v>
      </c>
      <c r="K32" s="84" t="s">
        <v>138</v>
      </c>
      <c r="L32" s="97">
        <v>2</v>
      </c>
      <c r="M32" s="128"/>
      <c r="N32" s="84"/>
      <c r="O32" s="84"/>
      <c r="P32" s="127"/>
      <c r="Q32" s="97">
        <v>9</v>
      </c>
      <c r="R32" s="84" t="s">
        <v>138</v>
      </c>
      <c r="S32" s="97">
        <v>12</v>
      </c>
      <c r="T32" s="128"/>
      <c r="U32" s="84"/>
      <c r="V32" s="84"/>
      <c r="W32" s="127"/>
      <c r="X32" s="97">
        <v>22</v>
      </c>
      <c r="Y32" s="84" t="s">
        <v>138</v>
      </c>
      <c r="Z32" s="97">
        <v>6</v>
      </c>
      <c r="AA32" s="128"/>
      <c r="AB32" s="85"/>
    </row>
    <row r="33" spans="2:28" ht="14.25" customHeight="1">
      <c r="B33" s="127"/>
      <c r="C33" s="97">
        <v>12</v>
      </c>
      <c r="D33" s="84" t="s">
        <v>138</v>
      </c>
      <c r="E33" s="97">
        <v>17</v>
      </c>
      <c r="F33" s="128"/>
      <c r="G33" s="84"/>
      <c r="H33" s="84"/>
      <c r="I33" s="127"/>
      <c r="J33" s="97">
        <v>14</v>
      </c>
      <c r="K33" s="84" t="s">
        <v>138</v>
      </c>
      <c r="L33" s="97">
        <v>9</v>
      </c>
      <c r="M33" s="128"/>
      <c r="N33" s="84"/>
      <c r="O33" s="84"/>
      <c r="P33" s="127"/>
      <c r="Q33" s="97">
        <v>6</v>
      </c>
      <c r="R33" s="84" t="s">
        <v>138</v>
      </c>
      <c r="S33" s="97">
        <v>10</v>
      </c>
      <c r="T33" s="128"/>
      <c r="U33" s="84"/>
      <c r="V33" s="84"/>
      <c r="W33" s="127"/>
      <c r="X33" s="97">
        <v>2</v>
      </c>
      <c r="Y33" s="84" t="s">
        <v>138</v>
      </c>
      <c r="Z33" s="97">
        <v>9</v>
      </c>
      <c r="AA33" s="128"/>
      <c r="AB33" s="85"/>
    </row>
    <row r="34" spans="2:28" ht="14.25" customHeight="1">
      <c r="B34" s="129"/>
      <c r="C34" s="130"/>
      <c r="D34" s="98"/>
      <c r="E34" s="130"/>
      <c r="F34" s="131"/>
      <c r="G34" s="84"/>
      <c r="H34" s="84"/>
      <c r="I34" s="129"/>
      <c r="J34" s="130"/>
      <c r="K34" s="98"/>
      <c r="L34" s="130"/>
      <c r="M34" s="131"/>
      <c r="N34" s="84"/>
      <c r="O34" s="84"/>
      <c r="P34" s="129"/>
      <c r="Q34" s="130"/>
      <c r="R34" s="98"/>
      <c r="S34" s="130"/>
      <c r="T34" s="131"/>
      <c r="U34" s="84"/>
      <c r="V34" s="84"/>
      <c r="W34" s="129"/>
      <c r="X34" s="130"/>
      <c r="Y34" s="98"/>
      <c r="Z34" s="130"/>
      <c r="AA34" s="131"/>
      <c r="AB34" s="85"/>
    </row>
    <row r="35" spans="1:28" ht="14.25" customHeight="1">
      <c r="A35" s="88">
        <v>23</v>
      </c>
      <c r="B35" s="132" t="str">
        <f>IF(A35="","",VLOOKUP(A35,'[2]チーム一覧'!$A$2:$C$29,2))</f>
        <v>帯　２）</v>
      </c>
      <c r="C35" s="133"/>
      <c r="D35" s="89"/>
      <c r="E35" s="133" t="str">
        <f>IF(G35="","",VLOOKUP(G35,'[2]チーム一覧'!$A$2:$C$29,2))</f>
        <v>札　３）</v>
      </c>
      <c r="F35" s="134"/>
      <c r="G35" s="90">
        <v>3</v>
      </c>
      <c r="H35" s="91">
        <v>22</v>
      </c>
      <c r="I35" s="132" t="str">
        <f>IF(H35="","",VLOOKUP(H35,'[2]チーム一覧'!$A$2:$C$29,2))</f>
        <v>帯　１）</v>
      </c>
      <c r="J35" s="133"/>
      <c r="K35" s="89"/>
      <c r="L35" s="133" t="str">
        <f>IF(N35="","",VLOOKUP(N35,'[2]チーム一覧'!$A$2:$C$29,2))</f>
        <v>札　４）</v>
      </c>
      <c r="M35" s="134"/>
      <c r="N35" s="92">
        <v>4</v>
      </c>
      <c r="O35" s="93">
        <v>20</v>
      </c>
      <c r="P35" s="132" t="str">
        <f>IF(O35="","",VLOOKUP(O35,'[2]チーム一覧'!$A$2:$C$29,2))</f>
        <v>帯　５）</v>
      </c>
      <c r="Q35" s="133"/>
      <c r="R35" s="89"/>
      <c r="S35" s="133" t="str">
        <f>IF(U35="","",VLOOKUP(U35,'[2]チーム一覧'!$A$2:$C$29,2))</f>
        <v>苫　２）</v>
      </c>
      <c r="T35" s="134"/>
      <c r="U35" s="94">
        <v>11</v>
      </c>
      <c r="V35" s="95">
        <v>19</v>
      </c>
      <c r="W35" s="132" t="str">
        <f>IF(V35="","",VLOOKUP(V35,'[2]チーム一覧'!$A$2:$C$29,2))</f>
        <v>帯　４）</v>
      </c>
      <c r="X35" s="133"/>
      <c r="Y35" s="89"/>
      <c r="Z35" s="133" t="str">
        <f>IF(AB35="","",VLOOKUP(AB35,'[2]チーム一覧'!$A$2:$C$29,2))</f>
        <v>札　８）</v>
      </c>
      <c r="AA35" s="134"/>
      <c r="AB35" s="96">
        <v>8</v>
      </c>
    </row>
    <row r="36" spans="2:28" ht="14.25" customHeight="1">
      <c r="B36" s="127" t="str">
        <f>IF(A35="","",VLOOKUP(A35,'[2]チーム一覧'!$A$2:$C$29,3))</f>
        <v>豊成</v>
      </c>
      <c r="C36" s="135"/>
      <c r="D36" s="84"/>
      <c r="E36" s="135" t="str">
        <f>IF(G35="","",VLOOKUP(G35,'[2]チーム一覧'!$A$2:$C$29,3))</f>
        <v>幌南</v>
      </c>
      <c r="F36" s="128"/>
      <c r="G36" s="84"/>
      <c r="H36" s="85"/>
      <c r="I36" s="127" t="str">
        <f>IF(H35="","",VLOOKUP(H35,'[2]チーム一覧'!$A$2:$C$29,3))</f>
        <v>池田</v>
      </c>
      <c r="J36" s="135"/>
      <c r="K36" s="84"/>
      <c r="L36" s="135" t="str">
        <f>IF(N35="","",VLOOKUP(N35,'[2]チーム一覧'!$A$2:$C$29,3))</f>
        <v>恵庭和光</v>
      </c>
      <c r="M36" s="128"/>
      <c r="N36" s="84"/>
      <c r="O36" s="85"/>
      <c r="P36" s="127" t="str">
        <f>IF(O35="","",VLOOKUP(O35,'[2]チーム一覧'!$A$2:$C$29,3))</f>
        <v>啓北</v>
      </c>
      <c r="Q36" s="135"/>
      <c r="R36" s="84"/>
      <c r="S36" s="135" t="str">
        <f>IF(U35="","",VLOOKUP(U35,'[2]チーム一覧'!$A$2:$C$29,3))</f>
        <v>北星</v>
      </c>
      <c r="T36" s="128"/>
      <c r="U36" s="84"/>
      <c r="V36" s="85"/>
      <c r="W36" s="127" t="str">
        <f>IF(V35="","",VLOOKUP(V35,'[2]チーム一覧'!$A$2:$C$29,3))</f>
        <v>帯広柏</v>
      </c>
      <c r="X36" s="135"/>
      <c r="Y36" s="84"/>
      <c r="Z36" s="135" t="str">
        <f>IF(AB35="","",VLOOKUP(AB35,'[2]チーム一覧'!$A$2:$C$29,3))</f>
        <v>新川中央</v>
      </c>
      <c r="AA36" s="128"/>
      <c r="AB36" s="84"/>
    </row>
    <row r="37" spans="2:28" ht="14.25" customHeight="1">
      <c r="B37" s="127">
        <f>SUM(C37:C40)</f>
        <v>37</v>
      </c>
      <c r="C37" s="97">
        <v>9</v>
      </c>
      <c r="D37" s="84" t="s">
        <v>138</v>
      </c>
      <c r="E37" s="97">
        <v>12</v>
      </c>
      <c r="F37" s="128">
        <f>SUM(E37:E40)</f>
        <v>60</v>
      </c>
      <c r="G37" s="84"/>
      <c r="H37" s="84"/>
      <c r="I37" s="127">
        <f>SUM(J37:J40)</f>
        <v>35</v>
      </c>
      <c r="J37" s="97">
        <v>8</v>
      </c>
      <c r="K37" s="84" t="s">
        <v>138</v>
      </c>
      <c r="L37" s="97">
        <v>8</v>
      </c>
      <c r="M37" s="128">
        <f>SUM(L37:L40)</f>
        <v>31</v>
      </c>
      <c r="N37" s="84"/>
      <c r="O37" s="84"/>
      <c r="P37" s="127">
        <f>SUM(Q37:Q40)</f>
        <v>25</v>
      </c>
      <c r="Q37" s="97">
        <v>4</v>
      </c>
      <c r="R37" s="84" t="s">
        <v>138</v>
      </c>
      <c r="S37" s="97">
        <v>9</v>
      </c>
      <c r="T37" s="128">
        <f>SUM(S37:S40)</f>
        <v>30</v>
      </c>
      <c r="U37" s="84"/>
      <c r="V37" s="84"/>
      <c r="W37" s="127">
        <f>SUM(X37:X40)</f>
        <v>24</v>
      </c>
      <c r="X37" s="97">
        <v>6</v>
      </c>
      <c r="Y37" s="84" t="s">
        <v>138</v>
      </c>
      <c r="Z37" s="97">
        <v>16</v>
      </c>
      <c r="AA37" s="128">
        <f>SUM(Z37:Z40)</f>
        <v>53</v>
      </c>
      <c r="AB37" s="85"/>
    </row>
    <row r="38" spans="2:28" ht="14.25" customHeight="1">
      <c r="B38" s="127"/>
      <c r="C38" s="97">
        <v>3</v>
      </c>
      <c r="D38" s="84" t="s">
        <v>138</v>
      </c>
      <c r="E38" s="97">
        <v>20</v>
      </c>
      <c r="F38" s="128"/>
      <c r="G38" s="84"/>
      <c r="H38" s="84"/>
      <c r="I38" s="127"/>
      <c r="J38" s="97">
        <v>10</v>
      </c>
      <c r="K38" s="84" t="s">
        <v>138</v>
      </c>
      <c r="L38" s="97">
        <v>5</v>
      </c>
      <c r="M38" s="128"/>
      <c r="N38" s="84"/>
      <c r="O38" s="84"/>
      <c r="P38" s="127"/>
      <c r="Q38" s="97">
        <v>5</v>
      </c>
      <c r="R38" s="84" t="s">
        <v>138</v>
      </c>
      <c r="S38" s="97">
        <v>6</v>
      </c>
      <c r="T38" s="128"/>
      <c r="U38" s="84"/>
      <c r="V38" s="84"/>
      <c r="W38" s="127"/>
      <c r="X38" s="97">
        <v>6</v>
      </c>
      <c r="Y38" s="84" t="s">
        <v>138</v>
      </c>
      <c r="Z38" s="97">
        <v>8</v>
      </c>
      <c r="AA38" s="128"/>
      <c r="AB38" s="85"/>
    </row>
    <row r="39" spans="2:28" ht="14.25" customHeight="1">
      <c r="B39" s="127"/>
      <c r="C39" s="97">
        <v>13</v>
      </c>
      <c r="D39" s="84" t="s">
        <v>138</v>
      </c>
      <c r="E39" s="97">
        <v>14</v>
      </c>
      <c r="F39" s="128"/>
      <c r="G39" s="84"/>
      <c r="H39" s="84"/>
      <c r="I39" s="127"/>
      <c r="J39" s="97">
        <v>3</v>
      </c>
      <c r="K39" s="84" t="s">
        <v>138</v>
      </c>
      <c r="L39" s="97">
        <v>8</v>
      </c>
      <c r="M39" s="128"/>
      <c r="N39" s="84"/>
      <c r="O39" s="84"/>
      <c r="P39" s="127"/>
      <c r="Q39" s="97">
        <v>6</v>
      </c>
      <c r="R39" s="84" t="s">
        <v>138</v>
      </c>
      <c r="S39" s="97">
        <v>3</v>
      </c>
      <c r="T39" s="128"/>
      <c r="U39" s="84"/>
      <c r="V39" s="84"/>
      <c r="W39" s="127"/>
      <c r="X39" s="97">
        <v>3</v>
      </c>
      <c r="Y39" s="84" t="s">
        <v>138</v>
      </c>
      <c r="Z39" s="97">
        <v>11</v>
      </c>
      <c r="AA39" s="128"/>
      <c r="AB39" s="85"/>
    </row>
    <row r="40" spans="2:28" ht="14.25" customHeight="1">
      <c r="B40" s="127"/>
      <c r="C40" s="97">
        <v>12</v>
      </c>
      <c r="D40" s="84" t="s">
        <v>138</v>
      </c>
      <c r="E40" s="97">
        <v>14</v>
      </c>
      <c r="F40" s="128"/>
      <c r="G40" s="84"/>
      <c r="H40" s="84"/>
      <c r="I40" s="127"/>
      <c r="J40" s="97">
        <v>14</v>
      </c>
      <c r="K40" s="84" t="s">
        <v>138</v>
      </c>
      <c r="L40" s="97">
        <v>10</v>
      </c>
      <c r="M40" s="128"/>
      <c r="N40" s="84"/>
      <c r="O40" s="84"/>
      <c r="P40" s="127"/>
      <c r="Q40" s="97">
        <v>10</v>
      </c>
      <c r="R40" s="84" t="s">
        <v>138</v>
      </c>
      <c r="S40" s="97">
        <v>12</v>
      </c>
      <c r="T40" s="128"/>
      <c r="U40" s="84"/>
      <c r="V40" s="84"/>
      <c r="W40" s="127"/>
      <c r="X40" s="97">
        <v>9</v>
      </c>
      <c r="Y40" s="84" t="s">
        <v>138</v>
      </c>
      <c r="Z40" s="97">
        <v>18</v>
      </c>
      <c r="AA40" s="128"/>
      <c r="AB40" s="85"/>
    </row>
    <row r="41" spans="2:28" ht="14.25" customHeight="1">
      <c r="B41" s="129"/>
      <c r="C41" s="130"/>
      <c r="D41" s="98"/>
      <c r="E41" s="130"/>
      <c r="F41" s="131"/>
      <c r="G41" s="84"/>
      <c r="H41" s="84"/>
      <c r="I41" s="129"/>
      <c r="J41" s="130"/>
      <c r="K41" s="98"/>
      <c r="L41" s="130"/>
      <c r="M41" s="131"/>
      <c r="N41" s="84"/>
      <c r="O41" s="84"/>
      <c r="P41" s="129"/>
      <c r="Q41" s="130"/>
      <c r="R41" s="98"/>
      <c r="S41" s="130"/>
      <c r="T41" s="131"/>
      <c r="U41" s="84"/>
      <c r="V41" s="84"/>
      <c r="W41" s="129"/>
      <c r="X41" s="130"/>
      <c r="Y41" s="98"/>
      <c r="Z41" s="130"/>
      <c r="AA41" s="131"/>
      <c r="AB41" s="85"/>
    </row>
    <row r="42" spans="1:28" ht="14.25" customHeight="1">
      <c r="A42" s="88">
        <v>9</v>
      </c>
      <c r="B42" s="132" t="str">
        <f>IF(A42="","",VLOOKUP(A42,'[2]チーム一覧'!$A$2:$C$29,2))</f>
        <v>函　１）</v>
      </c>
      <c r="C42" s="133"/>
      <c r="D42" s="89"/>
      <c r="E42" s="133" t="str">
        <f>IF(G42="","",VLOOKUP(G42,'[2]チーム一覧'!$A$2:$C$29,2))</f>
        <v>苫　１）</v>
      </c>
      <c r="F42" s="134"/>
      <c r="G42" s="90">
        <v>12</v>
      </c>
      <c r="H42" s="91">
        <v>21</v>
      </c>
      <c r="I42" s="132" t="str">
        <f>IF(H42="","",VLOOKUP(H42,'[2]チーム一覧'!$A$2:$C$29,2))</f>
        <v>旭　１）</v>
      </c>
      <c r="J42" s="133"/>
      <c r="K42" s="89"/>
      <c r="L42" s="133" t="str">
        <f>IF(N42="","",VLOOKUP(N42,'[2]チーム一覧'!$A$2:$C$29,2))</f>
        <v>帯　３）</v>
      </c>
      <c r="M42" s="134"/>
      <c r="N42" s="92">
        <v>18</v>
      </c>
      <c r="O42" s="93">
        <v>6</v>
      </c>
      <c r="P42" s="132" t="str">
        <f>IF(O42="","",VLOOKUP(O42,'[2]チーム一覧'!$A$2:$C$29,2))</f>
        <v>札　６）</v>
      </c>
      <c r="Q42" s="133"/>
      <c r="R42" s="89"/>
      <c r="S42" s="133" t="str">
        <f>IF(U42="","",VLOOKUP(U42,'[2]チーム一覧'!$A$2:$C$29,2))</f>
        <v>北空１）</v>
      </c>
      <c r="T42" s="134"/>
      <c r="U42" s="94">
        <v>15</v>
      </c>
      <c r="V42" s="95">
        <v>24</v>
      </c>
      <c r="W42" s="132" t="str">
        <f>IF(V42="","",VLOOKUP(V42,'[2]チーム一覧'!$A$2:$C$29,2))</f>
        <v>釧　２）</v>
      </c>
      <c r="X42" s="133"/>
      <c r="Y42" s="89"/>
      <c r="Z42" s="133" t="str">
        <f>IF(AB42="","",VLOOKUP(AB42,'[2]チーム一覧'!$A$2:$C$29,2))</f>
        <v>樽　１）</v>
      </c>
      <c r="AA42" s="134"/>
      <c r="AB42" s="96">
        <v>10</v>
      </c>
    </row>
    <row r="43" spans="2:28" ht="14.25" customHeight="1">
      <c r="B43" s="127" t="str">
        <f>IF(A42="","",VLOOKUP(A42,'[2]チーム一覧'!$A$2:$C$29,3))</f>
        <v>駒場</v>
      </c>
      <c r="C43" s="135"/>
      <c r="D43" s="84"/>
      <c r="E43" s="135" t="str">
        <f>IF(G42="","",VLOOKUP(G42,'[2]チーム一覧'!$A$2:$C$29,3))</f>
        <v>澄川</v>
      </c>
      <c r="F43" s="128"/>
      <c r="G43" s="84"/>
      <c r="H43" s="85"/>
      <c r="I43" s="127" t="str">
        <f>IF(H42="","",VLOOKUP(H42,'[2]チーム一覧'!$A$2:$C$29,3))</f>
        <v>永山ソニックス</v>
      </c>
      <c r="J43" s="135"/>
      <c r="K43" s="84"/>
      <c r="L43" s="135" t="str">
        <f>IF(N42="","",VLOOKUP(N42,'[2]チーム一覧'!$A$2:$C$29,3))</f>
        <v>花園</v>
      </c>
      <c r="M43" s="128"/>
      <c r="N43" s="84"/>
      <c r="O43" s="85"/>
      <c r="P43" s="127" t="str">
        <f>IF(O42="","",VLOOKUP(O42,'[2]チーム一覧'!$A$2:$C$29,3))</f>
        <v>札幌柏</v>
      </c>
      <c r="Q43" s="135"/>
      <c r="R43" s="84"/>
      <c r="S43" s="135" t="str">
        <f>IF(U42="","",VLOOKUP(U42,'[2]チーム一覧'!$A$2:$C$29,3))</f>
        <v>砂川</v>
      </c>
      <c r="T43" s="128"/>
      <c r="U43" s="84"/>
      <c r="V43" s="85"/>
      <c r="W43" s="127" t="str">
        <f>IF(V42="","",VLOOKUP(V42,'[2]チーム一覧'!$A$2:$C$29,3))</f>
        <v>根室北斗</v>
      </c>
      <c r="X43" s="135"/>
      <c r="Y43" s="84"/>
      <c r="Z43" s="135" t="str">
        <f>IF(AB42="","",VLOOKUP(AB42,'[2]チーム一覧'!$A$2:$C$29,3))</f>
        <v>ブラックマジック</v>
      </c>
      <c r="AA43" s="128"/>
      <c r="AB43" s="84"/>
    </row>
    <row r="44" spans="2:28" ht="14.25" customHeight="1">
      <c r="B44" s="127">
        <f>SUM(C44:C47)</f>
        <v>46</v>
      </c>
      <c r="C44" s="97">
        <v>8</v>
      </c>
      <c r="D44" s="84" t="s">
        <v>138</v>
      </c>
      <c r="E44" s="97">
        <v>15</v>
      </c>
      <c r="F44" s="128">
        <f>SUM(E44:E47)</f>
        <v>44</v>
      </c>
      <c r="G44" s="84"/>
      <c r="H44" s="84"/>
      <c r="I44" s="127">
        <f>SUM(J44:J47)</f>
        <v>65</v>
      </c>
      <c r="J44" s="97">
        <v>4</v>
      </c>
      <c r="K44" s="84" t="s">
        <v>138</v>
      </c>
      <c r="L44" s="97">
        <v>7</v>
      </c>
      <c r="M44" s="128">
        <f>SUM(L44:L47)</f>
        <v>21</v>
      </c>
      <c r="N44" s="84"/>
      <c r="O44" s="84"/>
      <c r="P44" s="127">
        <f>SUM(Q44:Q47)</f>
        <v>56</v>
      </c>
      <c r="Q44" s="97">
        <v>8</v>
      </c>
      <c r="R44" s="84" t="s">
        <v>138</v>
      </c>
      <c r="S44" s="97">
        <v>8</v>
      </c>
      <c r="T44" s="128">
        <f>SUM(S44:S47)</f>
        <v>44</v>
      </c>
      <c r="U44" s="84"/>
      <c r="V44" s="84"/>
      <c r="W44" s="127">
        <f>SUM(X44:X47)</f>
        <v>112</v>
      </c>
      <c r="X44" s="97">
        <v>32</v>
      </c>
      <c r="Y44" s="84" t="s">
        <v>138</v>
      </c>
      <c r="Z44" s="97">
        <v>1</v>
      </c>
      <c r="AA44" s="128">
        <f>SUM(Z44:Z47)</f>
        <v>17</v>
      </c>
      <c r="AB44" s="85"/>
    </row>
    <row r="45" spans="2:28" ht="14.25" customHeight="1">
      <c r="B45" s="127"/>
      <c r="C45" s="97">
        <v>12</v>
      </c>
      <c r="D45" s="84" t="s">
        <v>138</v>
      </c>
      <c r="E45" s="97">
        <v>12</v>
      </c>
      <c r="F45" s="128"/>
      <c r="G45" s="84"/>
      <c r="H45" s="84"/>
      <c r="I45" s="127"/>
      <c r="J45" s="97">
        <v>12</v>
      </c>
      <c r="K45" s="84" t="s">
        <v>138</v>
      </c>
      <c r="L45" s="97">
        <v>2</v>
      </c>
      <c r="M45" s="128"/>
      <c r="N45" s="84"/>
      <c r="O45" s="84"/>
      <c r="P45" s="127"/>
      <c r="Q45" s="97">
        <v>10</v>
      </c>
      <c r="R45" s="84" t="s">
        <v>138</v>
      </c>
      <c r="S45" s="97">
        <v>6</v>
      </c>
      <c r="T45" s="128"/>
      <c r="U45" s="84"/>
      <c r="V45" s="84"/>
      <c r="W45" s="127"/>
      <c r="X45" s="97">
        <v>20</v>
      </c>
      <c r="Y45" s="84" t="s">
        <v>138</v>
      </c>
      <c r="Z45" s="97">
        <v>5</v>
      </c>
      <c r="AA45" s="128"/>
      <c r="AB45" s="85"/>
    </row>
    <row r="46" spans="2:28" ht="14.25" customHeight="1">
      <c r="B46" s="127"/>
      <c r="C46" s="97">
        <v>16</v>
      </c>
      <c r="D46" s="84" t="s">
        <v>138</v>
      </c>
      <c r="E46" s="97">
        <v>13</v>
      </c>
      <c r="F46" s="128"/>
      <c r="G46" s="84"/>
      <c r="H46" s="84"/>
      <c r="I46" s="127"/>
      <c r="J46" s="97">
        <v>27</v>
      </c>
      <c r="K46" s="84" t="s">
        <v>138</v>
      </c>
      <c r="L46" s="97">
        <v>2</v>
      </c>
      <c r="M46" s="128"/>
      <c r="N46" s="84"/>
      <c r="O46" s="84"/>
      <c r="P46" s="127"/>
      <c r="Q46" s="97">
        <v>26</v>
      </c>
      <c r="R46" s="84" t="s">
        <v>138</v>
      </c>
      <c r="S46" s="97">
        <v>8</v>
      </c>
      <c r="T46" s="128"/>
      <c r="U46" s="84"/>
      <c r="V46" s="84"/>
      <c r="W46" s="127"/>
      <c r="X46" s="97">
        <v>34</v>
      </c>
      <c r="Y46" s="84" t="s">
        <v>138</v>
      </c>
      <c r="Z46" s="97">
        <v>6</v>
      </c>
      <c r="AA46" s="128"/>
      <c r="AB46" s="85"/>
    </row>
    <row r="47" spans="2:28" ht="14.25" customHeight="1">
      <c r="B47" s="127"/>
      <c r="C47" s="97">
        <v>10</v>
      </c>
      <c r="D47" s="84" t="s">
        <v>138</v>
      </c>
      <c r="E47" s="97">
        <v>4</v>
      </c>
      <c r="F47" s="128"/>
      <c r="G47" s="84"/>
      <c r="H47" s="84"/>
      <c r="I47" s="127"/>
      <c r="J47" s="97">
        <v>22</v>
      </c>
      <c r="K47" s="84" t="s">
        <v>138</v>
      </c>
      <c r="L47" s="97">
        <v>10</v>
      </c>
      <c r="M47" s="128"/>
      <c r="N47" s="84"/>
      <c r="O47" s="84"/>
      <c r="P47" s="127"/>
      <c r="Q47" s="97">
        <v>12</v>
      </c>
      <c r="R47" s="84" t="s">
        <v>138</v>
      </c>
      <c r="S47" s="97">
        <v>22</v>
      </c>
      <c r="T47" s="128"/>
      <c r="U47" s="84"/>
      <c r="V47" s="84"/>
      <c r="W47" s="127"/>
      <c r="X47" s="97">
        <v>26</v>
      </c>
      <c r="Y47" s="84" t="s">
        <v>138</v>
      </c>
      <c r="Z47" s="97">
        <v>5</v>
      </c>
      <c r="AA47" s="128"/>
      <c r="AB47" s="85"/>
    </row>
    <row r="48" spans="1:28" ht="14.25" customHeight="1">
      <c r="A48" s="82">
        <v>27</v>
      </c>
      <c r="B48" s="129"/>
      <c r="C48" s="130"/>
      <c r="D48" s="98"/>
      <c r="E48" s="130"/>
      <c r="F48" s="131"/>
      <c r="G48" s="84"/>
      <c r="H48" s="84"/>
      <c r="I48" s="129"/>
      <c r="J48" s="130"/>
      <c r="K48" s="98"/>
      <c r="L48" s="130"/>
      <c r="M48" s="131"/>
      <c r="N48" s="84"/>
      <c r="O48" s="84"/>
      <c r="P48" s="129"/>
      <c r="Q48" s="130"/>
      <c r="R48" s="98"/>
      <c r="S48" s="130"/>
      <c r="T48" s="131"/>
      <c r="U48" s="84"/>
      <c r="V48" s="84"/>
      <c r="W48" s="129"/>
      <c r="X48" s="130"/>
      <c r="Y48" s="98"/>
      <c r="Z48" s="130"/>
      <c r="AA48" s="131"/>
      <c r="AB48" s="85"/>
    </row>
    <row r="49" spans="1:28" ht="14.25" customHeight="1">
      <c r="A49" s="88">
        <v>27</v>
      </c>
      <c r="B49" s="132" t="str">
        <f>IF(A49="","",VLOOKUP(A49,'[2]チーム一覧'!$A$2:$C$29,2))</f>
        <v>釧　１）</v>
      </c>
      <c r="C49" s="133"/>
      <c r="D49" s="89"/>
      <c r="E49" s="133" t="str">
        <f>IF(G49="","",VLOOKUP(G49,'[2]チーム一覧'!$A$2:$C$29,2))</f>
        <v>札　２）</v>
      </c>
      <c r="F49" s="134"/>
      <c r="G49" s="90">
        <v>2</v>
      </c>
      <c r="H49" s="91">
        <v>25</v>
      </c>
      <c r="I49" s="132" t="str">
        <f>IF(H49="","",VLOOKUP(H49,'[2]チーム一覧'!$A$2:$C$29,2))</f>
        <v>北見１）</v>
      </c>
      <c r="J49" s="133"/>
      <c r="K49" s="89"/>
      <c r="L49" s="133" t="str">
        <f>IF(N49="","",VLOOKUP(N49,'[2]チーム一覧'!$A$2:$C$29,2))</f>
        <v>札　１）</v>
      </c>
      <c r="M49" s="134"/>
      <c r="N49" s="92">
        <v>1</v>
      </c>
      <c r="O49" s="93">
        <v>26</v>
      </c>
      <c r="P49" s="132" t="str">
        <f>IF(O49="","",VLOOKUP(O49,'[2]チーム一覧'!$A$2:$C$29,2))</f>
        <v>北見２）</v>
      </c>
      <c r="Q49" s="133"/>
      <c r="R49" s="89"/>
      <c r="S49" s="133" t="str">
        <f>IF(U49="","",VLOOKUP(U49,'[2]チーム一覧'!$A$2:$C$29,2))</f>
        <v>札　７）</v>
      </c>
      <c r="T49" s="134"/>
      <c r="U49" s="94">
        <v>7</v>
      </c>
      <c r="V49" s="95">
        <v>28</v>
      </c>
      <c r="W49" s="132" t="str">
        <f>IF(V49="","",VLOOKUP(V49,'[2]チーム一覧'!$A$2:$C$29,2))</f>
        <v>帯　６）</v>
      </c>
      <c r="X49" s="133"/>
      <c r="Y49" s="89"/>
      <c r="Z49" s="133" t="str">
        <f>IF(AB49="","",VLOOKUP(AB49,'[2]チーム一覧'!$A$2:$C$29,2))</f>
        <v>札　５）</v>
      </c>
      <c r="AA49" s="134"/>
      <c r="AB49" s="96">
        <v>5</v>
      </c>
    </row>
    <row r="50" spans="2:28" ht="14.25" customHeight="1">
      <c r="B50" s="127" t="str">
        <f>IF(A49="","",VLOOKUP(A49,'[2]チーム一覧'!$A$2:$C$29,3))</f>
        <v>中標津</v>
      </c>
      <c r="C50" s="135"/>
      <c r="D50" s="84"/>
      <c r="E50" s="135" t="str">
        <f>IF(G49="","",VLOOKUP(G49,'[2]チーム一覧'!$A$2:$C$29,3))</f>
        <v>月寒</v>
      </c>
      <c r="F50" s="128"/>
      <c r="G50" s="84"/>
      <c r="H50" s="85"/>
      <c r="I50" s="127" t="str">
        <f>IF(H49="","",VLOOKUP(H49,'[2]チーム一覧'!$A$2:$C$29,3))</f>
        <v>美幌</v>
      </c>
      <c r="J50" s="135"/>
      <c r="K50" s="84"/>
      <c r="L50" s="135" t="str">
        <f>IF(N49="","",VLOOKUP(N49,'[2]チーム一覧'!$A$2:$C$29,3))</f>
        <v>厚別東サンズ</v>
      </c>
      <c r="M50" s="128"/>
      <c r="N50" s="84"/>
      <c r="O50" s="85"/>
      <c r="P50" s="127" t="str">
        <f>IF(O49="","",VLOOKUP(O49,'[2]チーム一覧'!$A$2:$C$29,3))</f>
        <v>北見西</v>
      </c>
      <c r="Q50" s="135"/>
      <c r="R50" s="84"/>
      <c r="S50" s="135" t="str">
        <f>IF(U49="","",VLOOKUP(U49,'[2]チーム一覧'!$A$2:$C$29,3))</f>
        <v>上東</v>
      </c>
      <c r="T50" s="128"/>
      <c r="U50" s="84"/>
      <c r="V50" s="85"/>
      <c r="W50" s="127" t="str">
        <f>IF(V49="","",VLOOKUP(V49,'[2]チーム一覧'!$A$2:$C$29,3))</f>
        <v>木野東</v>
      </c>
      <c r="X50" s="135"/>
      <c r="Y50" s="84"/>
      <c r="Z50" s="135" t="str">
        <f>IF(AB49="","",VLOOKUP(AB49,'[2]チーム一覧'!$A$2:$C$29,3))</f>
        <v>野幌</v>
      </c>
      <c r="AA50" s="128"/>
      <c r="AB50" s="84"/>
    </row>
    <row r="51" spans="2:28" ht="14.25" customHeight="1">
      <c r="B51" s="127">
        <f>SUM(C51:C54)</f>
        <v>53</v>
      </c>
      <c r="C51" s="97">
        <v>14</v>
      </c>
      <c r="D51" s="84" t="s">
        <v>138</v>
      </c>
      <c r="E51" s="97">
        <v>4</v>
      </c>
      <c r="F51" s="128">
        <f>SUM(E51:E54)</f>
        <v>34</v>
      </c>
      <c r="G51" s="84"/>
      <c r="H51" s="84"/>
      <c r="I51" s="127">
        <f>SUM(J51:J54)</f>
        <v>35</v>
      </c>
      <c r="J51" s="97">
        <v>3</v>
      </c>
      <c r="K51" s="84" t="s">
        <v>138</v>
      </c>
      <c r="L51" s="97">
        <v>14</v>
      </c>
      <c r="M51" s="128">
        <f>SUM(L51:L54)</f>
        <v>51</v>
      </c>
      <c r="N51" s="84"/>
      <c r="O51" s="84"/>
      <c r="P51" s="127">
        <f>SUM(Q51:Q54)</f>
        <v>59</v>
      </c>
      <c r="Q51" s="97">
        <v>14</v>
      </c>
      <c r="R51" s="84" t="s">
        <v>138</v>
      </c>
      <c r="S51" s="97">
        <v>12</v>
      </c>
      <c r="T51" s="128">
        <f>SUM(S51:S54)</f>
        <v>40</v>
      </c>
      <c r="U51" s="84"/>
      <c r="V51" s="84"/>
      <c r="W51" s="127">
        <f>SUM(X51:X54)</f>
        <v>33</v>
      </c>
      <c r="X51" s="97">
        <v>6</v>
      </c>
      <c r="Y51" s="84" t="s">
        <v>138</v>
      </c>
      <c r="Z51" s="97">
        <v>14</v>
      </c>
      <c r="AA51" s="128">
        <f>SUM(Z51:Z54)</f>
        <v>90</v>
      </c>
      <c r="AB51" s="85"/>
    </row>
    <row r="52" spans="2:28" ht="14.25" customHeight="1">
      <c r="B52" s="127"/>
      <c r="C52" s="97">
        <v>17</v>
      </c>
      <c r="D52" s="84" t="s">
        <v>138</v>
      </c>
      <c r="E52" s="97">
        <v>12</v>
      </c>
      <c r="F52" s="128"/>
      <c r="G52" s="84"/>
      <c r="H52" s="84"/>
      <c r="I52" s="127"/>
      <c r="J52" s="97">
        <v>8</v>
      </c>
      <c r="K52" s="84" t="s">
        <v>138</v>
      </c>
      <c r="L52" s="97">
        <v>19</v>
      </c>
      <c r="M52" s="128"/>
      <c r="N52" s="84"/>
      <c r="O52" s="84"/>
      <c r="P52" s="127"/>
      <c r="Q52" s="97">
        <v>8</v>
      </c>
      <c r="R52" s="84" t="s">
        <v>138</v>
      </c>
      <c r="S52" s="97">
        <v>9</v>
      </c>
      <c r="T52" s="128"/>
      <c r="U52" s="84"/>
      <c r="V52" s="84"/>
      <c r="W52" s="127"/>
      <c r="X52" s="97">
        <v>4</v>
      </c>
      <c r="Y52" s="84" t="s">
        <v>138</v>
      </c>
      <c r="Z52" s="97">
        <v>29</v>
      </c>
      <c r="AA52" s="128"/>
      <c r="AB52" s="85"/>
    </row>
    <row r="53" spans="2:28" ht="14.25" customHeight="1">
      <c r="B53" s="127"/>
      <c r="C53" s="97">
        <v>10</v>
      </c>
      <c r="D53" s="84" t="s">
        <v>138</v>
      </c>
      <c r="E53" s="97">
        <v>10</v>
      </c>
      <c r="F53" s="128"/>
      <c r="G53" s="84"/>
      <c r="H53" s="84"/>
      <c r="I53" s="127"/>
      <c r="J53" s="97">
        <v>9</v>
      </c>
      <c r="K53" s="84" t="s">
        <v>138</v>
      </c>
      <c r="L53" s="97">
        <v>14</v>
      </c>
      <c r="M53" s="128"/>
      <c r="N53" s="84"/>
      <c r="O53" s="84"/>
      <c r="P53" s="127"/>
      <c r="Q53" s="97">
        <v>16</v>
      </c>
      <c r="R53" s="84" t="s">
        <v>138</v>
      </c>
      <c r="S53" s="97">
        <v>8</v>
      </c>
      <c r="T53" s="128"/>
      <c r="U53" s="84"/>
      <c r="V53" s="84"/>
      <c r="W53" s="127"/>
      <c r="X53" s="97">
        <v>16</v>
      </c>
      <c r="Y53" s="84" t="s">
        <v>138</v>
      </c>
      <c r="Z53" s="97">
        <v>20</v>
      </c>
      <c r="AA53" s="128"/>
      <c r="AB53" s="85"/>
    </row>
    <row r="54" spans="2:28" ht="14.25" customHeight="1">
      <c r="B54" s="127"/>
      <c r="C54" s="97">
        <v>12</v>
      </c>
      <c r="D54" s="84" t="s">
        <v>138</v>
      </c>
      <c r="E54" s="97">
        <v>8</v>
      </c>
      <c r="F54" s="128"/>
      <c r="G54" s="84"/>
      <c r="H54" s="84"/>
      <c r="I54" s="127"/>
      <c r="J54" s="97">
        <v>15</v>
      </c>
      <c r="K54" s="84" t="s">
        <v>138</v>
      </c>
      <c r="L54" s="97">
        <v>4</v>
      </c>
      <c r="M54" s="128"/>
      <c r="N54" s="84"/>
      <c r="O54" s="84"/>
      <c r="P54" s="127"/>
      <c r="Q54" s="97">
        <v>21</v>
      </c>
      <c r="R54" s="84" t="s">
        <v>138</v>
      </c>
      <c r="S54" s="97">
        <v>11</v>
      </c>
      <c r="T54" s="128"/>
      <c r="U54" s="84"/>
      <c r="V54" s="84"/>
      <c r="W54" s="127"/>
      <c r="X54" s="97">
        <v>7</v>
      </c>
      <c r="Y54" s="84" t="s">
        <v>138</v>
      </c>
      <c r="Z54" s="97">
        <v>27</v>
      </c>
      <c r="AA54" s="128"/>
      <c r="AB54" s="85"/>
    </row>
    <row r="55" spans="2:28" ht="14.25" customHeight="1">
      <c r="B55" s="129"/>
      <c r="C55" s="130"/>
      <c r="D55" s="98"/>
      <c r="E55" s="130"/>
      <c r="F55" s="131"/>
      <c r="G55" s="84"/>
      <c r="H55" s="84"/>
      <c r="I55" s="129"/>
      <c r="J55" s="130"/>
      <c r="K55" s="98"/>
      <c r="L55" s="130"/>
      <c r="M55" s="131"/>
      <c r="N55" s="84"/>
      <c r="O55" s="84"/>
      <c r="P55" s="129"/>
      <c r="Q55" s="130"/>
      <c r="R55" s="98"/>
      <c r="S55" s="130"/>
      <c r="T55" s="131"/>
      <c r="U55" s="84"/>
      <c r="V55" s="84"/>
      <c r="W55" s="129"/>
      <c r="X55" s="130"/>
      <c r="Y55" s="98"/>
      <c r="Z55" s="130"/>
      <c r="AA55" s="131"/>
      <c r="AB55" s="85"/>
    </row>
  </sheetData>
  <sheetProtection/>
  <mergeCells count="234">
    <mergeCell ref="B1:AA1"/>
    <mergeCell ref="B2:AA2"/>
    <mergeCell ref="B5:F5"/>
    <mergeCell ref="I5:M5"/>
    <mergeCell ref="P5:T5"/>
    <mergeCell ref="W5:AA5"/>
    <mergeCell ref="B6:F6"/>
    <mergeCell ref="I6:M6"/>
    <mergeCell ref="P6:T6"/>
    <mergeCell ref="W6:AA6"/>
    <mergeCell ref="B7:C7"/>
    <mergeCell ref="E7:F7"/>
    <mergeCell ref="I7:J7"/>
    <mergeCell ref="L7:M7"/>
    <mergeCell ref="P7:Q7"/>
    <mergeCell ref="S7:T7"/>
    <mergeCell ref="W7:X7"/>
    <mergeCell ref="Z7:AA7"/>
    <mergeCell ref="B8:C8"/>
    <mergeCell ref="E8:F8"/>
    <mergeCell ref="I8:J8"/>
    <mergeCell ref="L8:M8"/>
    <mergeCell ref="P8:Q8"/>
    <mergeCell ref="S8:T8"/>
    <mergeCell ref="W8:X8"/>
    <mergeCell ref="Z8:AA8"/>
    <mergeCell ref="B9:B12"/>
    <mergeCell ref="F9:F12"/>
    <mergeCell ref="I9:I12"/>
    <mergeCell ref="M9:M12"/>
    <mergeCell ref="P9:P12"/>
    <mergeCell ref="T9:T12"/>
    <mergeCell ref="W9:W12"/>
    <mergeCell ref="AA9:AA12"/>
    <mergeCell ref="B13:C13"/>
    <mergeCell ref="E13:F13"/>
    <mergeCell ref="I13:J13"/>
    <mergeCell ref="L13:M13"/>
    <mergeCell ref="P13:Q13"/>
    <mergeCell ref="S13:T13"/>
    <mergeCell ref="W13:X13"/>
    <mergeCell ref="Z13:AA13"/>
    <mergeCell ref="B14:C14"/>
    <mergeCell ref="E14:F14"/>
    <mergeCell ref="I14:J14"/>
    <mergeCell ref="L14:M14"/>
    <mergeCell ref="P14:Q14"/>
    <mergeCell ref="S14:T14"/>
    <mergeCell ref="W14:X14"/>
    <mergeCell ref="Z14:AA14"/>
    <mergeCell ref="B15:C15"/>
    <mergeCell ref="E15:F15"/>
    <mergeCell ref="I15:J15"/>
    <mergeCell ref="L15:M15"/>
    <mergeCell ref="P15:Q15"/>
    <mergeCell ref="S15:T15"/>
    <mergeCell ref="W15:X15"/>
    <mergeCell ref="Z15:AA15"/>
    <mergeCell ref="B16:B19"/>
    <mergeCell ref="F16:F19"/>
    <mergeCell ref="I16:I19"/>
    <mergeCell ref="M16:M19"/>
    <mergeCell ref="P16:P19"/>
    <mergeCell ref="T16:T19"/>
    <mergeCell ref="W16:W19"/>
    <mergeCell ref="AA16:AA19"/>
    <mergeCell ref="B20:C20"/>
    <mergeCell ref="E20:F20"/>
    <mergeCell ref="I20:J20"/>
    <mergeCell ref="L20:M20"/>
    <mergeCell ref="P20:Q20"/>
    <mergeCell ref="S20:T20"/>
    <mergeCell ref="W20:X20"/>
    <mergeCell ref="Z20:AA20"/>
    <mergeCell ref="B21:C21"/>
    <mergeCell ref="E21:F21"/>
    <mergeCell ref="I21:J21"/>
    <mergeCell ref="L21:M21"/>
    <mergeCell ref="P21:Q21"/>
    <mergeCell ref="S21:T21"/>
    <mergeCell ref="W21:X21"/>
    <mergeCell ref="Z21:AA21"/>
    <mergeCell ref="B22:C22"/>
    <mergeCell ref="E22:F22"/>
    <mergeCell ref="I22:J22"/>
    <mergeCell ref="L22:M22"/>
    <mergeCell ref="P22:Q22"/>
    <mergeCell ref="S22:T22"/>
    <mergeCell ref="W22:X22"/>
    <mergeCell ref="Z22:AA22"/>
    <mergeCell ref="B23:B26"/>
    <mergeCell ref="F23:F26"/>
    <mergeCell ref="I23:I26"/>
    <mergeCell ref="M23:M26"/>
    <mergeCell ref="P23:P26"/>
    <mergeCell ref="T23:T26"/>
    <mergeCell ref="W23:W26"/>
    <mergeCell ref="AA23:AA26"/>
    <mergeCell ref="B27:C27"/>
    <mergeCell ref="E27:F27"/>
    <mergeCell ref="I27:J27"/>
    <mergeCell ref="L27:M27"/>
    <mergeCell ref="P27:Q27"/>
    <mergeCell ref="S27:T27"/>
    <mergeCell ref="W27:X27"/>
    <mergeCell ref="Z27:AA27"/>
    <mergeCell ref="B28:C28"/>
    <mergeCell ref="E28:F28"/>
    <mergeCell ref="I28:J28"/>
    <mergeCell ref="L28:M28"/>
    <mergeCell ref="P28:Q28"/>
    <mergeCell ref="S28:T28"/>
    <mergeCell ref="W28:X28"/>
    <mergeCell ref="Z28:AA28"/>
    <mergeCell ref="B29:C29"/>
    <mergeCell ref="E29:F29"/>
    <mergeCell ref="I29:J29"/>
    <mergeCell ref="L29:M29"/>
    <mergeCell ref="P29:Q29"/>
    <mergeCell ref="S29:T29"/>
    <mergeCell ref="W29:X29"/>
    <mergeCell ref="Z29:AA29"/>
    <mergeCell ref="B30:B33"/>
    <mergeCell ref="F30:F33"/>
    <mergeCell ref="I30:I33"/>
    <mergeCell ref="M30:M33"/>
    <mergeCell ref="P30:P33"/>
    <mergeCell ref="T30:T33"/>
    <mergeCell ref="W30:W33"/>
    <mergeCell ref="AA30:AA33"/>
    <mergeCell ref="B34:C34"/>
    <mergeCell ref="E34:F34"/>
    <mergeCell ref="I34:J34"/>
    <mergeCell ref="L34:M34"/>
    <mergeCell ref="P34:Q34"/>
    <mergeCell ref="S34:T34"/>
    <mergeCell ref="W34:X34"/>
    <mergeCell ref="Z34:AA34"/>
    <mergeCell ref="B35:C35"/>
    <mergeCell ref="E35:F35"/>
    <mergeCell ref="I35:J35"/>
    <mergeCell ref="L35:M35"/>
    <mergeCell ref="P35:Q35"/>
    <mergeCell ref="S35:T35"/>
    <mergeCell ref="W35:X35"/>
    <mergeCell ref="Z35:AA35"/>
    <mergeCell ref="B36:C36"/>
    <mergeCell ref="E36:F36"/>
    <mergeCell ref="I36:J36"/>
    <mergeCell ref="L36:M36"/>
    <mergeCell ref="P36:Q36"/>
    <mergeCell ref="S36:T36"/>
    <mergeCell ref="W36:X36"/>
    <mergeCell ref="Z36:AA36"/>
    <mergeCell ref="B37:B40"/>
    <mergeCell ref="F37:F40"/>
    <mergeCell ref="I37:I40"/>
    <mergeCell ref="M37:M40"/>
    <mergeCell ref="P37:P40"/>
    <mergeCell ref="T37:T40"/>
    <mergeCell ref="W37:W40"/>
    <mergeCell ref="AA37:AA40"/>
    <mergeCell ref="B41:C41"/>
    <mergeCell ref="E41:F41"/>
    <mergeCell ref="I41:J41"/>
    <mergeCell ref="L41:M41"/>
    <mergeCell ref="P41:Q41"/>
    <mergeCell ref="S41:T41"/>
    <mergeCell ref="W41:X41"/>
    <mergeCell ref="Z41:AA41"/>
    <mergeCell ref="B42:C42"/>
    <mergeCell ref="E42:F42"/>
    <mergeCell ref="I42:J42"/>
    <mergeCell ref="L42:M42"/>
    <mergeCell ref="P42:Q42"/>
    <mergeCell ref="S42:T42"/>
    <mergeCell ref="W42:X42"/>
    <mergeCell ref="Z42:AA42"/>
    <mergeCell ref="B43:C43"/>
    <mergeCell ref="E43:F43"/>
    <mergeCell ref="I43:J43"/>
    <mergeCell ref="L43:M43"/>
    <mergeCell ref="P43:Q43"/>
    <mergeCell ref="S43:T43"/>
    <mergeCell ref="W43:X43"/>
    <mergeCell ref="Z43:AA43"/>
    <mergeCell ref="B44:B47"/>
    <mergeCell ref="F44:F47"/>
    <mergeCell ref="I44:I47"/>
    <mergeCell ref="M44:M47"/>
    <mergeCell ref="P44:P47"/>
    <mergeCell ref="T44:T47"/>
    <mergeCell ref="W44:W47"/>
    <mergeCell ref="AA44:AA47"/>
    <mergeCell ref="B48:C48"/>
    <mergeCell ref="E48:F48"/>
    <mergeCell ref="I48:J48"/>
    <mergeCell ref="L48:M48"/>
    <mergeCell ref="P48:Q48"/>
    <mergeCell ref="S48:T48"/>
    <mergeCell ref="W48:X48"/>
    <mergeCell ref="Z48:AA48"/>
    <mergeCell ref="B49:C49"/>
    <mergeCell ref="E49:F49"/>
    <mergeCell ref="I49:J49"/>
    <mergeCell ref="L49:M49"/>
    <mergeCell ref="P49:Q49"/>
    <mergeCell ref="S49:T49"/>
    <mergeCell ref="W49:X49"/>
    <mergeCell ref="Z49:AA49"/>
    <mergeCell ref="B50:C50"/>
    <mergeCell ref="E50:F50"/>
    <mergeCell ref="I50:J50"/>
    <mergeCell ref="L50:M50"/>
    <mergeCell ref="P50:Q50"/>
    <mergeCell ref="S50:T50"/>
    <mergeCell ref="W50:X50"/>
    <mergeCell ref="Z50:AA50"/>
    <mergeCell ref="B51:B54"/>
    <mergeCell ref="F51:F54"/>
    <mergeCell ref="I51:I54"/>
    <mergeCell ref="M51:M54"/>
    <mergeCell ref="P51:P54"/>
    <mergeCell ref="T51:T54"/>
    <mergeCell ref="W51:W54"/>
    <mergeCell ref="AA51:AA54"/>
    <mergeCell ref="B55:C55"/>
    <mergeCell ref="E55:F55"/>
    <mergeCell ref="I55:J55"/>
    <mergeCell ref="L55:M55"/>
    <mergeCell ref="P55:Q55"/>
    <mergeCell ref="S55:T55"/>
    <mergeCell ref="W55:X55"/>
    <mergeCell ref="Z55:AA55"/>
  </mergeCells>
  <printOptions/>
  <pageMargins left="0.5931496062992125" right="0.5931496062992125" top="0.5931496062992125" bottom="0.5931496062992125" header="0.51" footer="0.51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B28">
      <selection activeCell="AE45" sqref="AE45"/>
    </sheetView>
  </sheetViews>
  <sheetFormatPr defaultColWidth="8.875" defaultRowHeight="13.5"/>
  <cols>
    <col min="1" max="1" width="8.875" style="82" hidden="1" customWidth="1"/>
    <col min="2" max="2" width="4.875" style="82" customWidth="1"/>
    <col min="3" max="3" width="4.50390625" style="82" customWidth="1"/>
    <col min="4" max="4" width="2.50390625" style="83" bestFit="1" customWidth="1"/>
    <col min="5" max="5" width="4.50390625" style="82" customWidth="1"/>
    <col min="6" max="6" width="4.875" style="82" customWidth="1"/>
    <col min="7" max="8" width="4.875" style="82" hidden="1" customWidth="1"/>
    <col min="9" max="9" width="4.875" style="83" customWidth="1"/>
    <col min="10" max="10" width="4.50390625" style="82" customWidth="1"/>
    <col min="11" max="11" width="2.50390625" style="83" bestFit="1" customWidth="1"/>
    <col min="12" max="12" width="4.50390625" style="82" customWidth="1"/>
    <col min="13" max="13" width="4.875" style="82" customWidth="1"/>
    <col min="14" max="15" width="4.875" style="82" hidden="1" customWidth="1"/>
    <col min="16" max="16" width="4.875" style="82" customWidth="1"/>
    <col min="17" max="17" width="4.50390625" style="82" customWidth="1"/>
    <col min="18" max="18" width="2.50390625" style="83" bestFit="1" customWidth="1"/>
    <col min="19" max="19" width="4.50390625" style="83" customWidth="1"/>
    <col min="20" max="20" width="4.875" style="82" customWidth="1"/>
    <col min="21" max="22" width="4.875" style="82" hidden="1" customWidth="1"/>
    <col min="23" max="23" width="4.875" style="82" customWidth="1"/>
    <col min="24" max="24" width="4.50390625" style="82" customWidth="1"/>
    <col min="25" max="25" width="2.50390625" style="83" bestFit="1" customWidth="1"/>
    <col min="26" max="26" width="4.50390625" style="82" customWidth="1"/>
    <col min="27" max="27" width="4.875" style="82" customWidth="1"/>
    <col min="28" max="28" width="8.875" style="82" hidden="1" customWidth="1"/>
    <col min="29" max="30" width="6.00390625" style="82" customWidth="1"/>
    <col min="31" max="31" width="6.00390625" style="83" customWidth="1"/>
    <col min="32" max="35" width="6.00390625" style="82" customWidth="1"/>
    <col min="36" max="36" width="6.00390625" style="83" customWidth="1"/>
    <col min="37" max="40" width="6.00390625" style="82" customWidth="1"/>
    <col min="41" max="41" width="6.00390625" style="83" customWidth="1"/>
    <col min="42" max="45" width="6.00390625" style="82" customWidth="1"/>
    <col min="46" max="46" width="6.00390625" style="83" customWidth="1"/>
    <col min="47" max="48" width="6.00390625" style="82" customWidth="1"/>
    <col min="49" max="16384" width="8.875" style="82" customWidth="1"/>
  </cols>
  <sheetData>
    <row r="1" spans="2:19" ht="13.5" customHeight="1">
      <c r="B1" s="140" t="s">
        <v>129</v>
      </c>
      <c r="D1" s="82"/>
      <c r="I1" s="82"/>
      <c r="S1" s="82"/>
    </row>
    <row r="2" spans="2:19" ht="13.5" customHeight="1">
      <c r="B2" s="140" t="s">
        <v>130</v>
      </c>
      <c r="D2" s="82"/>
      <c r="I2" s="82"/>
      <c r="S2" s="82"/>
    </row>
    <row r="3" spans="4:19" ht="3.75" customHeight="1">
      <c r="D3" s="82"/>
      <c r="I3" s="82"/>
      <c r="S3" s="82"/>
    </row>
    <row r="4" spans="2:20" ht="13.5">
      <c r="B4" s="82" t="s">
        <v>139</v>
      </c>
      <c r="T4" s="82" t="s">
        <v>140</v>
      </c>
    </row>
    <row r="5" spans="2:27" ht="14.25" customHeight="1">
      <c r="B5" s="136" t="s">
        <v>133</v>
      </c>
      <c r="C5" s="137"/>
      <c r="D5" s="137"/>
      <c r="E5" s="137"/>
      <c r="F5" s="138"/>
      <c r="G5" s="86"/>
      <c r="H5" s="87"/>
      <c r="I5" s="136" t="s">
        <v>134</v>
      </c>
      <c r="J5" s="137"/>
      <c r="K5" s="137"/>
      <c r="L5" s="137"/>
      <c r="M5" s="138"/>
      <c r="N5" s="86"/>
      <c r="O5" s="87"/>
      <c r="P5" s="136" t="s">
        <v>135</v>
      </c>
      <c r="Q5" s="137"/>
      <c r="R5" s="137"/>
      <c r="S5" s="137"/>
      <c r="T5" s="138"/>
      <c r="U5" s="86"/>
      <c r="V5" s="87"/>
      <c r="W5" s="136" t="s">
        <v>136</v>
      </c>
      <c r="X5" s="137"/>
      <c r="Y5" s="137"/>
      <c r="Z5" s="137"/>
      <c r="AA5" s="138"/>
    </row>
    <row r="6" spans="2:27" ht="14.25" customHeight="1">
      <c r="B6" s="127" t="s">
        <v>141</v>
      </c>
      <c r="C6" s="135"/>
      <c r="D6" s="135"/>
      <c r="E6" s="135"/>
      <c r="F6" s="128"/>
      <c r="G6" s="86"/>
      <c r="H6" s="87"/>
      <c r="I6" s="129" t="s">
        <v>142</v>
      </c>
      <c r="J6" s="130"/>
      <c r="K6" s="130"/>
      <c r="L6" s="130"/>
      <c r="M6" s="131"/>
      <c r="N6" s="86"/>
      <c r="O6" s="87"/>
      <c r="P6" s="129" t="s">
        <v>93</v>
      </c>
      <c r="Q6" s="130"/>
      <c r="R6" s="130"/>
      <c r="S6" s="130"/>
      <c r="T6" s="131"/>
      <c r="U6" s="86"/>
      <c r="V6" s="87"/>
      <c r="W6" s="129" t="s">
        <v>143</v>
      </c>
      <c r="X6" s="130"/>
      <c r="Y6" s="130"/>
      <c r="Z6" s="130"/>
      <c r="AA6" s="131"/>
    </row>
    <row r="7" spans="1:28" ht="14.25" customHeight="1">
      <c r="A7" s="88">
        <v>27</v>
      </c>
      <c r="B7" s="132" t="str">
        <f>IF(A7="","",VLOOKUP(A7,'[2]チーム一覧'!$A$2:$C$29,2))</f>
        <v>釧　１）</v>
      </c>
      <c r="C7" s="133"/>
      <c r="D7" s="89"/>
      <c r="E7" s="133" t="str">
        <f>IF(G7="","",VLOOKUP(G7,'[2]チーム一覧'!$A$2:$C$29,2))</f>
        <v>函　１）</v>
      </c>
      <c r="F7" s="134"/>
      <c r="G7" s="90">
        <v>9</v>
      </c>
      <c r="H7" s="91">
        <v>25</v>
      </c>
      <c r="I7" s="132" t="str">
        <f>IF(H7="","",VLOOKUP(H7,'[2]チーム一覧'!$A$2:$C$29,2))</f>
        <v>北見１）</v>
      </c>
      <c r="J7" s="133"/>
      <c r="K7" s="89"/>
      <c r="L7" s="133" t="str">
        <f>IF(N7="","",VLOOKUP(N7,'[2]チーム一覧'!$A$2:$C$29,2))</f>
        <v>旭　１）</v>
      </c>
      <c r="M7" s="134"/>
      <c r="N7" s="92">
        <v>21</v>
      </c>
      <c r="O7" s="93">
        <v>26</v>
      </c>
      <c r="P7" s="132" t="str">
        <f>IF(O7="","",VLOOKUP(O7,'[2]チーム一覧'!$A$2:$C$29,2))</f>
        <v>北見２）</v>
      </c>
      <c r="Q7" s="133"/>
      <c r="R7" s="89"/>
      <c r="S7" s="133" t="str">
        <f>IF(U7="","",VLOOKUP(U7,'[2]チーム一覧'!$A$2:$C$29,2))</f>
        <v>札　６）</v>
      </c>
      <c r="T7" s="134"/>
      <c r="U7" s="94">
        <v>6</v>
      </c>
      <c r="V7" s="95">
        <v>28</v>
      </c>
      <c r="W7" s="132" t="str">
        <f>IF(V7="","",VLOOKUP(V7,'[2]チーム一覧'!$A$2:$C$29,2))</f>
        <v>帯　６）</v>
      </c>
      <c r="X7" s="133"/>
      <c r="Y7" s="89"/>
      <c r="Z7" s="133" t="str">
        <f>IF(AB7="","",VLOOKUP(AB7,'[2]チーム一覧'!$A$2:$C$29,2))</f>
        <v>釧　２）</v>
      </c>
      <c r="AA7" s="134"/>
      <c r="AB7" s="96">
        <v>24</v>
      </c>
    </row>
    <row r="8" spans="2:28" ht="14.25" customHeight="1">
      <c r="B8" s="127" t="str">
        <f>IF(A7="","",VLOOKUP(A7,'[2]チーム一覧'!$A$2:$C$29,3))</f>
        <v>中標津</v>
      </c>
      <c r="C8" s="135"/>
      <c r="D8" s="84"/>
      <c r="E8" s="135" t="str">
        <f>IF(G7="","",VLOOKUP(G7,'[2]チーム一覧'!$A$2:$C$29,3))</f>
        <v>駒場</v>
      </c>
      <c r="F8" s="128"/>
      <c r="G8" s="84"/>
      <c r="H8" s="85"/>
      <c r="I8" s="127" t="str">
        <f>IF(H7="","",VLOOKUP(H7,'[2]チーム一覧'!$A$2:$C$29,3))</f>
        <v>美幌</v>
      </c>
      <c r="J8" s="135"/>
      <c r="K8" s="84"/>
      <c r="L8" s="135" t="str">
        <f>IF(N7="","",VLOOKUP(N7,'[2]チーム一覧'!$A$2:$C$29,3))</f>
        <v>永山ソニックス</v>
      </c>
      <c r="M8" s="128"/>
      <c r="N8" s="84"/>
      <c r="O8" s="85"/>
      <c r="P8" s="127" t="str">
        <f>IF(O7="","",VLOOKUP(O7,'[2]チーム一覧'!$A$2:$C$29,3))</f>
        <v>北見西</v>
      </c>
      <c r="Q8" s="135"/>
      <c r="R8" s="84"/>
      <c r="S8" s="135" t="str">
        <f>IF(U7="","",VLOOKUP(U7,'[2]チーム一覧'!$A$2:$C$29,3))</f>
        <v>札幌柏</v>
      </c>
      <c r="T8" s="128"/>
      <c r="U8" s="84"/>
      <c r="V8" s="85"/>
      <c r="W8" s="127" t="str">
        <f>IF(V7="","",VLOOKUP(V7,'[2]チーム一覧'!$A$2:$C$29,3))</f>
        <v>木野東</v>
      </c>
      <c r="X8" s="135"/>
      <c r="Y8" s="84"/>
      <c r="Z8" s="135" t="str">
        <f>IF(AB7="","",VLOOKUP(AB7,'[2]チーム一覧'!$A$2:$C$29,3))</f>
        <v>根室北斗</v>
      </c>
      <c r="AA8" s="128"/>
      <c r="AB8" s="84"/>
    </row>
    <row r="9" spans="2:28" ht="14.25" customHeight="1">
      <c r="B9" s="127">
        <f>SUM(C9:C12)</f>
        <v>40</v>
      </c>
      <c r="C9" s="97">
        <v>14</v>
      </c>
      <c r="D9" s="84" t="s">
        <v>138</v>
      </c>
      <c r="E9" s="97">
        <v>8</v>
      </c>
      <c r="F9" s="128">
        <f>SUM(E9:E12)</f>
        <v>38</v>
      </c>
      <c r="G9" s="84"/>
      <c r="H9" s="84"/>
      <c r="I9" s="127">
        <f>SUM(J9:J12)</f>
        <v>57</v>
      </c>
      <c r="J9" s="97">
        <v>12</v>
      </c>
      <c r="K9" s="84" t="s">
        <v>138</v>
      </c>
      <c r="L9" s="97">
        <v>8</v>
      </c>
      <c r="M9" s="128">
        <f>SUM(L9:L12)</f>
        <v>43</v>
      </c>
      <c r="N9" s="84"/>
      <c r="O9" s="84"/>
      <c r="P9" s="127">
        <f>SUM(Q9:Q12)</f>
        <v>35</v>
      </c>
      <c r="Q9" s="97">
        <v>12</v>
      </c>
      <c r="R9" s="84" t="s">
        <v>138</v>
      </c>
      <c r="S9" s="97">
        <v>9</v>
      </c>
      <c r="T9" s="128">
        <f>SUM(S9:S12)</f>
        <v>32</v>
      </c>
      <c r="U9" s="84"/>
      <c r="V9" s="84"/>
      <c r="W9" s="127">
        <f>SUM(X9:X12)</f>
        <v>34</v>
      </c>
      <c r="X9" s="97">
        <v>6</v>
      </c>
      <c r="Y9" s="84" t="s">
        <v>138</v>
      </c>
      <c r="Z9" s="97">
        <v>20</v>
      </c>
      <c r="AA9" s="128">
        <f>SUM(Z9:Z12)</f>
        <v>69</v>
      </c>
      <c r="AB9" s="85"/>
    </row>
    <row r="10" spans="2:28" ht="14.25" customHeight="1">
      <c r="B10" s="127"/>
      <c r="C10" s="97">
        <v>12</v>
      </c>
      <c r="D10" s="84" t="s">
        <v>138</v>
      </c>
      <c r="E10" s="97">
        <v>16</v>
      </c>
      <c r="F10" s="128"/>
      <c r="G10" s="84"/>
      <c r="H10" s="84"/>
      <c r="I10" s="127"/>
      <c r="J10" s="97">
        <v>15</v>
      </c>
      <c r="K10" s="84" t="s">
        <v>138</v>
      </c>
      <c r="L10" s="97">
        <v>8</v>
      </c>
      <c r="M10" s="128"/>
      <c r="N10" s="84"/>
      <c r="O10" s="84"/>
      <c r="P10" s="127"/>
      <c r="Q10" s="97">
        <v>7</v>
      </c>
      <c r="R10" s="84" t="s">
        <v>138</v>
      </c>
      <c r="S10" s="97">
        <v>8</v>
      </c>
      <c r="T10" s="128"/>
      <c r="U10" s="84"/>
      <c r="V10" s="84"/>
      <c r="W10" s="127"/>
      <c r="X10" s="97">
        <v>0</v>
      </c>
      <c r="Y10" s="84" t="s">
        <v>138</v>
      </c>
      <c r="Z10" s="97">
        <v>4</v>
      </c>
      <c r="AA10" s="128"/>
      <c r="AB10" s="85"/>
    </row>
    <row r="11" spans="2:28" ht="14.25" customHeight="1">
      <c r="B11" s="127"/>
      <c r="C11" s="97">
        <v>12</v>
      </c>
      <c r="D11" s="84" t="s">
        <v>138</v>
      </c>
      <c r="E11" s="97">
        <v>2</v>
      </c>
      <c r="F11" s="128"/>
      <c r="G11" s="84"/>
      <c r="H11" s="84"/>
      <c r="I11" s="127"/>
      <c r="J11" s="97">
        <v>18</v>
      </c>
      <c r="K11" s="84" t="s">
        <v>138</v>
      </c>
      <c r="L11" s="97">
        <v>14</v>
      </c>
      <c r="M11" s="128"/>
      <c r="N11" s="84"/>
      <c r="O11" s="84"/>
      <c r="P11" s="127"/>
      <c r="Q11" s="97">
        <v>8</v>
      </c>
      <c r="R11" s="84" t="s">
        <v>138</v>
      </c>
      <c r="S11" s="97">
        <v>7</v>
      </c>
      <c r="T11" s="128"/>
      <c r="U11" s="84"/>
      <c r="V11" s="84"/>
      <c r="W11" s="127"/>
      <c r="X11" s="97">
        <v>12</v>
      </c>
      <c r="Y11" s="84" t="s">
        <v>138</v>
      </c>
      <c r="Z11" s="97">
        <v>24</v>
      </c>
      <c r="AA11" s="128"/>
      <c r="AB11" s="85"/>
    </row>
    <row r="12" spans="2:28" ht="14.25" customHeight="1">
      <c r="B12" s="127"/>
      <c r="C12" s="97">
        <v>2</v>
      </c>
      <c r="D12" s="84" t="s">
        <v>138</v>
      </c>
      <c r="E12" s="97">
        <v>12</v>
      </c>
      <c r="F12" s="128"/>
      <c r="G12" s="84"/>
      <c r="H12" s="84"/>
      <c r="I12" s="127"/>
      <c r="J12" s="97">
        <v>12</v>
      </c>
      <c r="K12" s="84" t="s">
        <v>138</v>
      </c>
      <c r="L12" s="97">
        <v>13</v>
      </c>
      <c r="M12" s="128"/>
      <c r="N12" s="84"/>
      <c r="O12" s="84"/>
      <c r="P12" s="127"/>
      <c r="Q12" s="97">
        <v>8</v>
      </c>
      <c r="R12" s="84" t="s">
        <v>138</v>
      </c>
      <c r="S12" s="97">
        <v>8</v>
      </c>
      <c r="T12" s="128"/>
      <c r="U12" s="84"/>
      <c r="V12" s="84"/>
      <c r="W12" s="127"/>
      <c r="X12" s="97">
        <v>16</v>
      </c>
      <c r="Y12" s="84" t="s">
        <v>138</v>
      </c>
      <c r="Z12" s="97">
        <v>21</v>
      </c>
      <c r="AA12" s="128"/>
      <c r="AB12" s="85"/>
    </row>
    <row r="13" spans="2:28" ht="14.25" customHeight="1">
      <c r="B13" s="129"/>
      <c r="C13" s="130"/>
      <c r="D13" s="98"/>
      <c r="E13" s="130"/>
      <c r="F13" s="131"/>
      <c r="G13" s="84"/>
      <c r="H13" s="84"/>
      <c r="I13" s="129"/>
      <c r="J13" s="130"/>
      <c r="K13" s="98"/>
      <c r="L13" s="130"/>
      <c r="M13" s="131"/>
      <c r="N13" s="84"/>
      <c r="O13" s="84"/>
      <c r="P13" s="129"/>
      <c r="Q13" s="130"/>
      <c r="R13" s="98"/>
      <c r="S13" s="130"/>
      <c r="T13" s="131"/>
      <c r="U13" s="84"/>
      <c r="V13" s="84"/>
      <c r="W13" s="129"/>
      <c r="X13" s="130"/>
      <c r="Y13" s="98"/>
      <c r="Z13" s="130"/>
      <c r="AA13" s="131"/>
      <c r="AB13" s="85"/>
    </row>
    <row r="14" spans="1:28" ht="14.25" customHeight="1">
      <c r="A14" s="88">
        <v>23</v>
      </c>
      <c r="B14" s="132" t="str">
        <f>IF(A14="","",VLOOKUP(A14,'[2]チーム一覧'!$A$2:$C$29,2))</f>
        <v>帯　２）</v>
      </c>
      <c r="C14" s="133"/>
      <c r="D14" s="89"/>
      <c r="E14" s="133" t="str">
        <f>IF(G14="","",VLOOKUP(G14,'[2]チーム一覧'!$A$2:$C$29,2))</f>
        <v>札　２）</v>
      </c>
      <c r="F14" s="134"/>
      <c r="G14" s="90">
        <v>2</v>
      </c>
      <c r="H14" s="91">
        <v>22</v>
      </c>
      <c r="I14" s="132" t="str">
        <f>IF(H14="","",VLOOKUP(H14,'[2]チーム一覧'!$A$2:$C$29,2))</f>
        <v>帯　１）</v>
      </c>
      <c r="J14" s="133"/>
      <c r="K14" s="89"/>
      <c r="L14" s="133" t="str">
        <f>IF(N14="","",VLOOKUP(N14,'[2]チーム一覧'!$A$2:$C$29,2))</f>
        <v>札　１）</v>
      </c>
      <c r="M14" s="134"/>
      <c r="N14" s="92">
        <v>1</v>
      </c>
      <c r="O14" s="93">
        <v>20</v>
      </c>
      <c r="P14" s="132" t="str">
        <f>IF(O14="","",VLOOKUP(O14,'[2]チーム一覧'!$A$2:$C$29,2))</f>
        <v>帯　５）</v>
      </c>
      <c r="Q14" s="133"/>
      <c r="R14" s="89"/>
      <c r="S14" s="133" t="str">
        <f>IF(U14="","",VLOOKUP(U14,'[2]チーム一覧'!$A$2:$C$29,2))</f>
        <v>札　７）</v>
      </c>
      <c r="T14" s="134"/>
      <c r="U14" s="94">
        <v>7</v>
      </c>
      <c r="V14" s="95">
        <v>19</v>
      </c>
      <c r="W14" s="132" t="str">
        <f>IF(V14="","",VLOOKUP(V14,'[2]チーム一覧'!$A$2:$C$29,2))</f>
        <v>帯　４）</v>
      </c>
      <c r="X14" s="133"/>
      <c r="Y14" s="89"/>
      <c r="Z14" s="133" t="str">
        <f>IF(AB14="","",VLOOKUP(AB14,'[2]チーム一覧'!$A$2:$C$29,2))</f>
        <v>札　５）</v>
      </c>
      <c r="AA14" s="134"/>
      <c r="AB14" s="96">
        <v>5</v>
      </c>
    </row>
    <row r="15" spans="2:28" ht="14.25" customHeight="1">
      <c r="B15" s="127" t="str">
        <f>IF(A14="","",VLOOKUP(A14,'[2]チーム一覧'!$A$2:$C$29,3))</f>
        <v>豊成</v>
      </c>
      <c r="C15" s="135"/>
      <c r="D15" s="84"/>
      <c r="E15" s="135" t="str">
        <f>IF(G14="","",VLOOKUP(G14,'[2]チーム一覧'!$A$2:$C$29,3))</f>
        <v>月寒</v>
      </c>
      <c r="F15" s="128"/>
      <c r="G15" s="84"/>
      <c r="H15" s="85"/>
      <c r="I15" s="127" t="str">
        <f>IF(H14="","",VLOOKUP(H14,'[2]チーム一覧'!$A$2:$C$29,3))</f>
        <v>池田</v>
      </c>
      <c r="J15" s="135"/>
      <c r="K15" s="84"/>
      <c r="L15" s="135" t="str">
        <f>IF(N14="","",VLOOKUP(N14,'[2]チーム一覧'!$A$2:$C$29,3))</f>
        <v>厚別東サンズ</v>
      </c>
      <c r="M15" s="128"/>
      <c r="N15" s="84"/>
      <c r="O15" s="85"/>
      <c r="P15" s="127" t="str">
        <f>IF(O14="","",VLOOKUP(O14,'[2]チーム一覧'!$A$2:$C$29,3))</f>
        <v>啓北</v>
      </c>
      <c r="Q15" s="135"/>
      <c r="R15" s="84"/>
      <c r="S15" s="135" t="str">
        <f>IF(U14="","",VLOOKUP(U14,'[2]チーム一覧'!$A$2:$C$29,3))</f>
        <v>上東</v>
      </c>
      <c r="T15" s="128"/>
      <c r="U15" s="84"/>
      <c r="V15" s="85"/>
      <c r="W15" s="127" t="str">
        <f>IF(V14="","",VLOOKUP(V14,'[2]チーム一覧'!$A$2:$C$29,3))</f>
        <v>帯広柏</v>
      </c>
      <c r="X15" s="135"/>
      <c r="Y15" s="84"/>
      <c r="Z15" s="135" t="str">
        <f>IF(AB14="","",VLOOKUP(AB14,'[2]チーム一覧'!$A$2:$C$29,3))</f>
        <v>野幌</v>
      </c>
      <c r="AA15" s="128"/>
      <c r="AB15" s="84"/>
    </row>
    <row r="16" spans="2:28" ht="14.25" customHeight="1">
      <c r="B16" s="127">
        <f>SUM(C16:C19)</f>
        <v>38</v>
      </c>
      <c r="C16" s="97">
        <v>8</v>
      </c>
      <c r="D16" s="84" t="s">
        <v>138</v>
      </c>
      <c r="E16" s="97">
        <v>16</v>
      </c>
      <c r="F16" s="128">
        <f>SUM(E16:E19)</f>
        <v>66</v>
      </c>
      <c r="G16" s="84"/>
      <c r="H16" s="84"/>
      <c r="I16" s="127">
        <f>SUM(J16:J19)</f>
        <v>18</v>
      </c>
      <c r="J16" s="97">
        <v>2</v>
      </c>
      <c r="K16" s="84" t="s">
        <v>138</v>
      </c>
      <c r="L16" s="97">
        <v>14</v>
      </c>
      <c r="M16" s="128">
        <f>SUM(L16:L19)</f>
        <v>65</v>
      </c>
      <c r="N16" s="84"/>
      <c r="O16" s="84"/>
      <c r="P16" s="127">
        <f>SUM(Q16:Q19)</f>
        <v>37</v>
      </c>
      <c r="Q16" s="97">
        <v>5</v>
      </c>
      <c r="R16" s="84" t="s">
        <v>138</v>
      </c>
      <c r="S16" s="97">
        <v>14</v>
      </c>
      <c r="T16" s="128">
        <f>SUM(S16:S19)</f>
        <v>47</v>
      </c>
      <c r="U16" s="84"/>
      <c r="V16" s="84"/>
      <c r="W16" s="127">
        <f>SUM(X16:X19)</f>
        <v>17</v>
      </c>
      <c r="X16" s="97">
        <v>2</v>
      </c>
      <c r="Y16" s="84" t="s">
        <v>138</v>
      </c>
      <c r="Z16" s="97">
        <v>6</v>
      </c>
      <c r="AA16" s="128">
        <f>SUM(Z16:Z19)</f>
        <v>47</v>
      </c>
      <c r="AB16" s="85"/>
    </row>
    <row r="17" spans="2:28" ht="14.25" customHeight="1">
      <c r="B17" s="127"/>
      <c r="C17" s="97">
        <v>10</v>
      </c>
      <c r="D17" s="84" t="s">
        <v>138</v>
      </c>
      <c r="E17" s="97">
        <v>11</v>
      </c>
      <c r="F17" s="128"/>
      <c r="G17" s="84"/>
      <c r="H17" s="84"/>
      <c r="I17" s="127"/>
      <c r="J17" s="97">
        <v>8</v>
      </c>
      <c r="K17" s="84" t="s">
        <v>138</v>
      </c>
      <c r="L17" s="97">
        <v>16</v>
      </c>
      <c r="M17" s="128"/>
      <c r="N17" s="84"/>
      <c r="O17" s="84"/>
      <c r="P17" s="127"/>
      <c r="Q17" s="97">
        <v>10</v>
      </c>
      <c r="R17" s="84" t="s">
        <v>138</v>
      </c>
      <c r="S17" s="97">
        <v>11</v>
      </c>
      <c r="T17" s="128"/>
      <c r="U17" s="84"/>
      <c r="V17" s="84"/>
      <c r="W17" s="127"/>
      <c r="X17" s="97">
        <v>4</v>
      </c>
      <c r="Y17" s="84" t="s">
        <v>138</v>
      </c>
      <c r="Z17" s="97">
        <v>15</v>
      </c>
      <c r="AA17" s="128"/>
      <c r="AB17" s="85"/>
    </row>
    <row r="18" spans="2:28" ht="14.25" customHeight="1">
      <c r="B18" s="127"/>
      <c r="C18" s="97">
        <v>10</v>
      </c>
      <c r="D18" s="84" t="s">
        <v>138</v>
      </c>
      <c r="E18" s="97">
        <v>22</v>
      </c>
      <c r="F18" s="128"/>
      <c r="G18" s="84"/>
      <c r="H18" s="84"/>
      <c r="I18" s="127"/>
      <c r="J18" s="97">
        <v>6</v>
      </c>
      <c r="K18" s="84" t="s">
        <v>138</v>
      </c>
      <c r="L18" s="97">
        <v>18</v>
      </c>
      <c r="M18" s="128"/>
      <c r="N18" s="84"/>
      <c r="O18" s="84"/>
      <c r="P18" s="127"/>
      <c r="Q18" s="97">
        <v>10</v>
      </c>
      <c r="R18" s="84" t="s">
        <v>138</v>
      </c>
      <c r="S18" s="97">
        <v>16</v>
      </c>
      <c r="T18" s="128"/>
      <c r="U18" s="84"/>
      <c r="V18" s="84"/>
      <c r="W18" s="127"/>
      <c r="X18" s="97">
        <v>7</v>
      </c>
      <c r="Y18" s="84" t="s">
        <v>138</v>
      </c>
      <c r="Z18" s="97">
        <v>14</v>
      </c>
      <c r="AA18" s="128"/>
      <c r="AB18" s="85"/>
    </row>
    <row r="19" spans="2:28" ht="14.25" customHeight="1">
      <c r="B19" s="127"/>
      <c r="C19" s="97">
        <v>10</v>
      </c>
      <c r="D19" s="84" t="s">
        <v>138</v>
      </c>
      <c r="E19" s="97">
        <v>17</v>
      </c>
      <c r="F19" s="128"/>
      <c r="G19" s="84"/>
      <c r="H19" s="84"/>
      <c r="I19" s="127"/>
      <c r="J19" s="97">
        <v>2</v>
      </c>
      <c r="K19" s="84" t="s">
        <v>138</v>
      </c>
      <c r="L19" s="97">
        <v>17</v>
      </c>
      <c r="M19" s="128"/>
      <c r="N19" s="84"/>
      <c r="O19" s="84"/>
      <c r="P19" s="127"/>
      <c r="Q19" s="97">
        <v>12</v>
      </c>
      <c r="R19" s="84" t="s">
        <v>138</v>
      </c>
      <c r="S19" s="97">
        <v>6</v>
      </c>
      <c r="T19" s="128"/>
      <c r="U19" s="84"/>
      <c r="V19" s="84"/>
      <c r="W19" s="127"/>
      <c r="X19" s="97">
        <v>4</v>
      </c>
      <c r="Y19" s="84" t="s">
        <v>138</v>
      </c>
      <c r="Z19" s="97">
        <v>12</v>
      </c>
      <c r="AA19" s="128"/>
      <c r="AB19" s="85"/>
    </row>
    <row r="20" spans="2:28" ht="14.25" customHeight="1">
      <c r="B20" s="129"/>
      <c r="C20" s="130"/>
      <c r="D20" s="98"/>
      <c r="E20" s="130"/>
      <c r="F20" s="131"/>
      <c r="G20" s="84"/>
      <c r="H20" s="84"/>
      <c r="I20" s="129"/>
      <c r="J20" s="130"/>
      <c r="K20" s="98"/>
      <c r="L20" s="130"/>
      <c r="M20" s="131"/>
      <c r="N20" s="84"/>
      <c r="O20" s="84"/>
      <c r="P20" s="129"/>
      <c r="Q20" s="130"/>
      <c r="R20" s="98"/>
      <c r="S20" s="130"/>
      <c r="T20" s="131"/>
      <c r="U20" s="84"/>
      <c r="V20" s="84"/>
      <c r="W20" s="129"/>
      <c r="X20" s="130"/>
      <c r="Y20" s="98"/>
      <c r="Z20" s="130"/>
      <c r="AA20" s="131"/>
      <c r="AB20" s="85"/>
    </row>
    <row r="21" spans="1:28" ht="14.25" customHeight="1">
      <c r="A21" s="88">
        <v>12</v>
      </c>
      <c r="B21" s="132" t="str">
        <f>IF(A21="","",VLOOKUP(A21,'[2]チーム一覧'!$A$2:$C$29,2))</f>
        <v>苫　１）</v>
      </c>
      <c r="C21" s="133"/>
      <c r="D21" s="89"/>
      <c r="E21" s="133" t="str">
        <f>IF(G21="","",VLOOKUP(G21,'[2]チーム一覧'!$A$2:$C$29,2))</f>
        <v>札　３）</v>
      </c>
      <c r="F21" s="134"/>
      <c r="G21" s="90">
        <v>3</v>
      </c>
      <c r="H21" s="91">
        <v>18</v>
      </c>
      <c r="I21" s="132" t="str">
        <f>IF(H21="","",VLOOKUP(H21,'[2]チーム一覧'!$A$2:$C$29,2))</f>
        <v>帯　３）</v>
      </c>
      <c r="J21" s="133"/>
      <c r="K21" s="89"/>
      <c r="L21" s="133" t="str">
        <f>IF(N21="","",VLOOKUP(N21,'[2]チーム一覧'!$A$2:$C$29,2))</f>
        <v>札　４）</v>
      </c>
      <c r="M21" s="134"/>
      <c r="N21" s="92">
        <v>4</v>
      </c>
      <c r="O21" s="93">
        <v>15</v>
      </c>
      <c r="P21" s="132" t="str">
        <f>IF(O21="","",VLOOKUP(O21,'[2]チーム一覧'!$A$2:$C$29,2))</f>
        <v>北空１）</v>
      </c>
      <c r="Q21" s="133"/>
      <c r="R21" s="89"/>
      <c r="S21" s="133" t="str">
        <f>IF(U21="","",VLOOKUP(U21,'[2]チーム一覧'!$A$2:$C$29,2))</f>
        <v>苫　２）</v>
      </c>
      <c r="T21" s="134"/>
      <c r="U21" s="94">
        <v>11</v>
      </c>
      <c r="V21" s="95">
        <v>10</v>
      </c>
      <c r="W21" s="132" t="str">
        <f>IF(V21="","",VLOOKUP(V21,'[2]チーム一覧'!$A$2:$C$29,2))</f>
        <v>樽　１）</v>
      </c>
      <c r="X21" s="133"/>
      <c r="Y21" s="89"/>
      <c r="Z21" s="133" t="str">
        <f>IF(AB21="","",VLOOKUP(AB21,'[2]チーム一覧'!$A$2:$C$29,2))</f>
        <v>札　８）</v>
      </c>
      <c r="AA21" s="134"/>
      <c r="AB21" s="96">
        <v>8</v>
      </c>
    </row>
    <row r="22" spans="2:28" ht="14.25" customHeight="1">
      <c r="B22" s="127" t="str">
        <f>IF(A21="","",VLOOKUP(A21,'[2]チーム一覧'!$A$2:$C$29,3))</f>
        <v>澄川</v>
      </c>
      <c r="C22" s="135"/>
      <c r="D22" s="84"/>
      <c r="E22" s="135" t="str">
        <f>IF(G21="","",VLOOKUP(G21,'[2]チーム一覧'!$A$2:$C$29,3))</f>
        <v>幌南</v>
      </c>
      <c r="F22" s="128"/>
      <c r="G22" s="84"/>
      <c r="H22" s="85"/>
      <c r="I22" s="127" t="str">
        <f>IF(H21="","",VLOOKUP(H21,'[2]チーム一覧'!$A$2:$C$29,3))</f>
        <v>花園</v>
      </c>
      <c r="J22" s="135"/>
      <c r="K22" s="84"/>
      <c r="L22" s="135" t="str">
        <f>IF(N21="","",VLOOKUP(N21,'[2]チーム一覧'!$A$2:$C$29,3))</f>
        <v>恵庭和光</v>
      </c>
      <c r="M22" s="128"/>
      <c r="N22" s="84"/>
      <c r="O22" s="85"/>
      <c r="P22" s="127" t="str">
        <f>IF(O21="","",VLOOKUP(O21,'[2]チーム一覧'!$A$2:$C$29,3))</f>
        <v>砂川</v>
      </c>
      <c r="Q22" s="135"/>
      <c r="R22" s="84"/>
      <c r="S22" s="135" t="str">
        <f>IF(U21="","",VLOOKUP(U21,'[2]チーム一覧'!$A$2:$C$29,3))</f>
        <v>北星</v>
      </c>
      <c r="T22" s="128"/>
      <c r="U22" s="84"/>
      <c r="V22" s="85"/>
      <c r="W22" s="127" t="str">
        <f>IF(V21="","",VLOOKUP(V21,'[2]チーム一覧'!$A$2:$C$29,3))</f>
        <v>ブラックマジック</v>
      </c>
      <c r="X22" s="135"/>
      <c r="Y22" s="84"/>
      <c r="Z22" s="135" t="str">
        <f>IF(AB21="","",VLOOKUP(AB21,'[2]チーム一覧'!$A$2:$C$29,3))</f>
        <v>新川中央</v>
      </c>
      <c r="AA22" s="128"/>
      <c r="AB22" s="84"/>
    </row>
    <row r="23" spans="2:28" ht="14.25" customHeight="1">
      <c r="B23" s="127">
        <f>SUM(C23:C26)</f>
        <v>47</v>
      </c>
      <c r="C23" s="97">
        <v>8</v>
      </c>
      <c r="D23" s="84" t="s">
        <v>138</v>
      </c>
      <c r="E23" s="97">
        <v>7</v>
      </c>
      <c r="F23" s="128">
        <f>SUM(E23:E26)</f>
        <v>40</v>
      </c>
      <c r="G23" s="84"/>
      <c r="H23" s="84"/>
      <c r="I23" s="127">
        <f>SUM(J23:J26)</f>
        <v>26</v>
      </c>
      <c r="J23" s="97">
        <v>6</v>
      </c>
      <c r="K23" s="84" t="s">
        <v>138</v>
      </c>
      <c r="L23" s="97">
        <v>4</v>
      </c>
      <c r="M23" s="128">
        <f>SUM(L23:L26)</f>
        <v>50</v>
      </c>
      <c r="N23" s="84"/>
      <c r="O23" s="84"/>
      <c r="P23" s="127">
        <f>SUM(Q23:Q26)</f>
        <v>27</v>
      </c>
      <c r="Q23" s="97">
        <v>10</v>
      </c>
      <c r="R23" s="84" t="s">
        <v>138</v>
      </c>
      <c r="S23" s="97">
        <v>6</v>
      </c>
      <c r="T23" s="128">
        <f>SUM(S23:S26)</f>
        <v>36</v>
      </c>
      <c r="U23" s="84"/>
      <c r="V23" s="84"/>
      <c r="W23" s="127">
        <f>SUM(X23:X26)</f>
        <v>22</v>
      </c>
      <c r="X23" s="97">
        <v>3</v>
      </c>
      <c r="Y23" s="84" t="s">
        <v>138</v>
      </c>
      <c r="Z23" s="97">
        <v>27</v>
      </c>
      <c r="AA23" s="128">
        <f>SUM(Z23:Z26)</f>
        <v>53</v>
      </c>
      <c r="AB23" s="85"/>
    </row>
    <row r="24" spans="2:28" ht="14.25" customHeight="1">
      <c r="B24" s="127"/>
      <c r="C24" s="97">
        <v>14</v>
      </c>
      <c r="D24" s="84" t="s">
        <v>138</v>
      </c>
      <c r="E24" s="97">
        <v>10</v>
      </c>
      <c r="F24" s="128"/>
      <c r="G24" s="84"/>
      <c r="H24" s="84"/>
      <c r="I24" s="127"/>
      <c r="J24" s="97">
        <v>2</v>
      </c>
      <c r="K24" s="84" t="s">
        <v>138</v>
      </c>
      <c r="L24" s="97">
        <v>24</v>
      </c>
      <c r="M24" s="128"/>
      <c r="N24" s="84"/>
      <c r="O24" s="84"/>
      <c r="P24" s="127"/>
      <c r="Q24" s="97">
        <v>0</v>
      </c>
      <c r="R24" s="84" t="s">
        <v>138</v>
      </c>
      <c r="S24" s="97">
        <v>10</v>
      </c>
      <c r="T24" s="128"/>
      <c r="U24" s="84"/>
      <c r="V24" s="84"/>
      <c r="W24" s="127"/>
      <c r="X24" s="97">
        <v>11</v>
      </c>
      <c r="Y24" s="84" t="s">
        <v>138</v>
      </c>
      <c r="Z24" s="97">
        <v>8</v>
      </c>
      <c r="AA24" s="128"/>
      <c r="AB24" s="85"/>
    </row>
    <row r="25" spans="2:28" ht="14.25" customHeight="1">
      <c r="B25" s="127"/>
      <c r="C25" s="97">
        <v>11</v>
      </c>
      <c r="D25" s="84" t="s">
        <v>138</v>
      </c>
      <c r="E25" s="97">
        <v>10</v>
      </c>
      <c r="F25" s="128"/>
      <c r="G25" s="84"/>
      <c r="H25" s="84"/>
      <c r="I25" s="127"/>
      <c r="J25" s="97">
        <v>6</v>
      </c>
      <c r="K25" s="84" t="s">
        <v>138</v>
      </c>
      <c r="L25" s="97">
        <v>9</v>
      </c>
      <c r="M25" s="128"/>
      <c r="N25" s="84"/>
      <c r="O25" s="84"/>
      <c r="P25" s="127"/>
      <c r="Q25" s="97">
        <v>4</v>
      </c>
      <c r="R25" s="84" t="s">
        <v>138</v>
      </c>
      <c r="S25" s="97">
        <v>13</v>
      </c>
      <c r="T25" s="128"/>
      <c r="U25" s="84"/>
      <c r="V25" s="84"/>
      <c r="W25" s="127"/>
      <c r="X25" s="97">
        <v>2</v>
      </c>
      <c r="Y25" s="84" t="s">
        <v>138</v>
      </c>
      <c r="Z25" s="97">
        <v>8</v>
      </c>
      <c r="AA25" s="128"/>
      <c r="AB25" s="85"/>
    </row>
    <row r="26" spans="2:28" ht="14.25" customHeight="1">
      <c r="B26" s="127"/>
      <c r="C26" s="97">
        <v>14</v>
      </c>
      <c r="D26" s="84" t="s">
        <v>138</v>
      </c>
      <c r="E26" s="97">
        <v>13</v>
      </c>
      <c r="F26" s="128"/>
      <c r="G26" s="84"/>
      <c r="H26" s="84"/>
      <c r="I26" s="127"/>
      <c r="J26" s="97">
        <v>12</v>
      </c>
      <c r="K26" s="84" t="s">
        <v>138</v>
      </c>
      <c r="L26" s="97">
        <v>13</v>
      </c>
      <c r="M26" s="128"/>
      <c r="N26" s="84"/>
      <c r="O26" s="84"/>
      <c r="P26" s="127"/>
      <c r="Q26" s="97">
        <v>13</v>
      </c>
      <c r="R26" s="84" t="s">
        <v>138</v>
      </c>
      <c r="S26" s="97">
        <v>7</v>
      </c>
      <c r="T26" s="128"/>
      <c r="U26" s="84"/>
      <c r="V26" s="84"/>
      <c r="W26" s="127"/>
      <c r="X26" s="97">
        <v>6</v>
      </c>
      <c r="Y26" s="84" t="s">
        <v>138</v>
      </c>
      <c r="Z26" s="97">
        <v>10</v>
      </c>
      <c r="AA26" s="128"/>
      <c r="AB26" s="85"/>
    </row>
    <row r="27" spans="2:28" ht="14.25" customHeight="1">
      <c r="B27" s="129"/>
      <c r="C27" s="130"/>
      <c r="D27" s="98"/>
      <c r="E27" s="130"/>
      <c r="F27" s="131"/>
      <c r="G27" s="84"/>
      <c r="H27" s="84"/>
      <c r="I27" s="129"/>
      <c r="J27" s="130"/>
      <c r="K27" s="98"/>
      <c r="L27" s="130"/>
      <c r="M27" s="131"/>
      <c r="N27" s="84"/>
      <c r="O27" s="84"/>
      <c r="P27" s="129"/>
      <c r="Q27" s="130"/>
      <c r="R27" s="98"/>
      <c r="S27" s="130"/>
      <c r="T27" s="131"/>
      <c r="U27" s="84"/>
      <c r="V27" s="84"/>
      <c r="W27" s="129"/>
      <c r="X27" s="130"/>
      <c r="Y27" s="98"/>
      <c r="Z27" s="130"/>
      <c r="AA27" s="131"/>
      <c r="AB27" s="85"/>
    </row>
    <row r="28" spans="1:28" ht="14.25" customHeight="1">
      <c r="A28" s="88">
        <v>14</v>
      </c>
      <c r="B28" s="132" t="str">
        <f>IF(A28="","",VLOOKUP(A28,'[2]チーム一覧'!$A$2:$C$29,2))</f>
        <v>南空１）</v>
      </c>
      <c r="C28" s="133"/>
      <c r="D28" s="89"/>
      <c r="E28" s="133" t="str">
        <f>IF(G28="","",VLOOKUP(G28,'[2]チーム一覧'!$A$2:$C$29,2))</f>
        <v>釧　１）</v>
      </c>
      <c r="F28" s="134"/>
      <c r="G28" s="90">
        <v>27</v>
      </c>
      <c r="H28" s="91">
        <v>13</v>
      </c>
      <c r="I28" s="132" t="str">
        <f>IF(H28="","",VLOOKUP(H28,'[2]チーム一覧'!$A$2:$C$29,2))</f>
        <v>室　１）</v>
      </c>
      <c r="J28" s="133"/>
      <c r="K28" s="89"/>
      <c r="L28" s="133" t="str">
        <f>IF(N28="","",VLOOKUP(N28,'[2]チーム一覧'!$A$2:$C$29,2))</f>
        <v>北見１）</v>
      </c>
      <c r="M28" s="134"/>
      <c r="N28" s="92">
        <v>25</v>
      </c>
      <c r="O28" s="93">
        <v>17</v>
      </c>
      <c r="P28" s="132" t="str">
        <f>IF(O28="","",VLOOKUP(O28,'[2]チーム一覧'!$A$2:$C$29,2))</f>
        <v>旭　２）</v>
      </c>
      <c r="Q28" s="133"/>
      <c r="R28" s="89"/>
      <c r="S28" s="133" t="str">
        <f>IF(U28="","",VLOOKUP(U28,'[2]チーム一覧'!$A$2:$C$29,2))</f>
        <v>北見２）</v>
      </c>
      <c r="T28" s="134"/>
      <c r="U28" s="94">
        <v>26</v>
      </c>
      <c r="V28" s="95">
        <v>16</v>
      </c>
      <c r="W28" s="132" t="str">
        <f>IF(V28="","",VLOOKUP(V28,'[2]チーム一覧'!$A$2:$C$29,2))</f>
        <v>名　１）</v>
      </c>
      <c r="X28" s="133"/>
      <c r="Y28" s="89"/>
      <c r="Z28" s="133" t="str">
        <f>IF(AB28="","",VLOOKUP(AB28,'[2]チーム一覧'!$A$2:$C$29,2))</f>
        <v>帯　６）</v>
      </c>
      <c r="AA28" s="134"/>
      <c r="AB28" s="96">
        <v>28</v>
      </c>
    </row>
    <row r="29" spans="2:28" ht="14.25" customHeight="1">
      <c r="B29" s="127" t="str">
        <f>IF(A28="","",VLOOKUP(A28,'[2]チーム一覧'!$A$2:$C$29,3))</f>
        <v>美唄中央</v>
      </c>
      <c r="C29" s="135"/>
      <c r="D29" s="84"/>
      <c r="E29" s="135" t="str">
        <f>IF(G28="","",VLOOKUP(G28,'[2]チーム一覧'!$A$2:$C$29,3))</f>
        <v>中標津</v>
      </c>
      <c r="F29" s="128"/>
      <c r="G29" s="84"/>
      <c r="H29" s="85"/>
      <c r="I29" s="127" t="str">
        <f>IF(H28="","",VLOOKUP(H28,'[2]チーム一覧'!$A$2:$C$29,3))</f>
        <v>地球岬</v>
      </c>
      <c r="J29" s="135"/>
      <c r="K29" s="84"/>
      <c r="L29" s="135" t="str">
        <f>IF(N28="","",VLOOKUP(N28,'[2]チーム一覧'!$A$2:$C$29,3))</f>
        <v>美幌</v>
      </c>
      <c r="M29" s="128"/>
      <c r="N29" s="84"/>
      <c r="O29" s="85"/>
      <c r="P29" s="127" t="str">
        <f>IF(O28="","",VLOOKUP(O28,'[2]チーム一覧'!$A$2:$C$29,3))</f>
        <v>当麻</v>
      </c>
      <c r="Q29" s="135"/>
      <c r="R29" s="84"/>
      <c r="S29" s="135" t="str">
        <f>IF(U28="","",VLOOKUP(U28,'[2]チーム一覧'!$A$2:$C$29,3))</f>
        <v>北見西</v>
      </c>
      <c r="T29" s="128"/>
      <c r="U29" s="84"/>
      <c r="V29" s="85"/>
      <c r="W29" s="127" t="str">
        <f>IF(V28="","",VLOOKUP(V28,'[2]チーム一覧'!$A$2:$C$29,3))</f>
        <v>士別南</v>
      </c>
      <c r="X29" s="135"/>
      <c r="Y29" s="84"/>
      <c r="Z29" s="135" t="str">
        <f>IF(AB28="","",VLOOKUP(AB28,'[2]チーム一覧'!$A$2:$C$29,3))</f>
        <v>木野東</v>
      </c>
      <c r="AA29" s="128"/>
      <c r="AB29" s="84"/>
    </row>
    <row r="30" spans="2:28" ht="14.25" customHeight="1">
      <c r="B30" s="127">
        <f>SUM(C30:C33)</f>
        <v>29</v>
      </c>
      <c r="C30" s="97">
        <v>5</v>
      </c>
      <c r="D30" s="84" t="s">
        <v>138</v>
      </c>
      <c r="E30" s="97">
        <v>6</v>
      </c>
      <c r="F30" s="128">
        <f>SUM(E30:E33)</f>
        <v>40</v>
      </c>
      <c r="G30" s="84"/>
      <c r="H30" s="84"/>
      <c r="I30" s="127">
        <f>SUM(J30:J33)</f>
        <v>26</v>
      </c>
      <c r="J30" s="97">
        <v>2</v>
      </c>
      <c r="K30" s="84" t="s">
        <v>138</v>
      </c>
      <c r="L30" s="97">
        <v>14</v>
      </c>
      <c r="M30" s="128">
        <f>SUM(L30:L33)</f>
        <v>42</v>
      </c>
      <c r="N30" s="84"/>
      <c r="O30" s="84"/>
      <c r="P30" s="127">
        <f>SUM(Q30:Q33)</f>
        <v>24</v>
      </c>
      <c r="Q30" s="97">
        <v>10</v>
      </c>
      <c r="R30" s="84" t="s">
        <v>138</v>
      </c>
      <c r="S30" s="97">
        <v>17</v>
      </c>
      <c r="T30" s="128">
        <f>SUM(S30:S33)</f>
        <v>51</v>
      </c>
      <c r="U30" s="84"/>
      <c r="V30" s="84"/>
      <c r="W30" s="127">
        <f>SUM(X30:X33)</f>
        <v>15</v>
      </c>
      <c r="X30" s="97">
        <v>3</v>
      </c>
      <c r="Y30" s="84" t="s">
        <v>138</v>
      </c>
      <c r="Z30" s="97">
        <v>14</v>
      </c>
      <c r="AA30" s="128">
        <f>SUM(Z30:Z33)</f>
        <v>51</v>
      </c>
      <c r="AB30" s="85"/>
    </row>
    <row r="31" spans="2:28" ht="14.25" customHeight="1">
      <c r="B31" s="127"/>
      <c r="C31" s="97">
        <v>5</v>
      </c>
      <c r="D31" s="84" t="s">
        <v>138</v>
      </c>
      <c r="E31" s="97">
        <v>4</v>
      </c>
      <c r="F31" s="128"/>
      <c r="G31" s="84"/>
      <c r="H31" s="84"/>
      <c r="I31" s="127"/>
      <c r="J31" s="97">
        <v>8</v>
      </c>
      <c r="K31" s="84" t="s">
        <v>138</v>
      </c>
      <c r="L31" s="97">
        <v>9</v>
      </c>
      <c r="M31" s="128"/>
      <c r="N31" s="84"/>
      <c r="O31" s="84"/>
      <c r="P31" s="127"/>
      <c r="Q31" s="97">
        <v>4</v>
      </c>
      <c r="R31" s="84" t="s">
        <v>138</v>
      </c>
      <c r="S31" s="97">
        <v>9</v>
      </c>
      <c r="T31" s="128"/>
      <c r="U31" s="84"/>
      <c r="V31" s="84"/>
      <c r="W31" s="127"/>
      <c r="X31" s="97">
        <v>2</v>
      </c>
      <c r="Y31" s="84" t="s">
        <v>138</v>
      </c>
      <c r="Z31" s="97">
        <v>6</v>
      </c>
      <c r="AA31" s="128"/>
      <c r="AB31" s="85"/>
    </row>
    <row r="32" spans="2:28" ht="14.25" customHeight="1">
      <c r="B32" s="127"/>
      <c r="C32" s="97">
        <v>12</v>
      </c>
      <c r="D32" s="84" t="s">
        <v>138</v>
      </c>
      <c r="E32" s="97">
        <v>18</v>
      </c>
      <c r="F32" s="128"/>
      <c r="G32" s="84"/>
      <c r="H32" s="84"/>
      <c r="I32" s="127"/>
      <c r="J32" s="97">
        <v>4</v>
      </c>
      <c r="K32" s="84" t="s">
        <v>138</v>
      </c>
      <c r="L32" s="97">
        <v>10</v>
      </c>
      <c r="M32" s="128"/>
      <c r="N32" s="84"/>
      <c r="O32" s="84"/>
      <c r="P32" s="127"/>
      <c r="Q32" s="97">
        <v>4</v>
      </c>
      <c r="R32" s="84" t="s">
        <v>138</v>
      </c>
      <c r="S32" s="97">
        <v>15</v>
      </c>
      <c r="T32" s="128"/>
      <c r="U32" s="84"/>
      <c r="V32" s="84"/>
      <c r="W32" s="127"/>
      <c r="X32" s="97">
        <v>6</v>
      </c>
      <c r="Y32" s="84" t="s">
        <v>138</v>
      </c>
      <c r="Z32" s="97">
        <v>17</v>
      </c>
      <c r="AA32" s="128"/>
      <c r="AB32" s="85"/>
    </row>
    <row r="33" spans="2:28" ht="14.25" customHeight="1">
      <c r="B33" s="127"/>
      <c r="C33" s="97">
        <v>7</v>
      </c>
      <c r="D33" s="84" t="s">
        <v>138</v>
      </c>
      <c r="E33" s="97">
        <v>12</v>
      </c>
      <c r="F33" s="128"/>
      <c r="G33" s="84"/>
      <c r="H33" s="84"/>
      <c r="I33" s="127"/>
      <c r="J33" s="97">
        <v>12</v>
      </c>
      <c r="K33" s="84" t="s">
        <v>138</v>
      </c>
      <c r="L33" s="97">
        <v>9</v>
      </c>
      <c r="M33" s="128"/>
      <c r="N33" s="84"/>
      <c r="O33" s="84"/>
      <c r="P33" s="127"/>
      <c r="Q33" s="97">
        <v>6</v>
      </c>
      <c r="R33" s="84" t="s">
        <v>138</v>
      </c>
      <c r="S33" s="97">
        <v>10</v>
      </c>
      <c r="T33" s="128"/>
      <c r="U33" s="84"/>
      <c r="V33" s="84"/>
      <c r="W33" s="127"/>
      <c r="X33" s="97">
        <v>4</v>
      </c>
      <c r="Y33" s="84" t="s">
        <v>138</v>
      </c>
      <c r="Z33" s="97">
        <v>14</v>
      </c>
      <c r="AA33" s="128"/>
      <c r="AB33" s="85"/>
    </row>
    <row r="34" spans="2:28" ht="14.25" customHeight="1">
      <c r="B34" s="129"/>
      <c r="C34" s="130"/>
      <c r="D34" s="98"/>
      <c r="E34" s="130"/>
      <c r="F34" s="131"/>
      <c r="G34" s="84"/>
      <c r="H34" s="84"/>
      <c r="I34" s="129"/>
      <c r="J34" s="130"/>
      <c r="K34" s="98"/>
      <c r="L34" s="130"/>
      <c r="M34" s="131"/>
      <c r="N34" s="84"/>
      <c r="O34" s="84"/>
      <c r="P34" s="129"/>
      <c r="Q34" s="130"/>
      <c r="R34" s="98"/>
      <c r="S34" s="130"/>
      <c r="T34" s="131"/>
      <c r="U34" s="84"/>
      <c r="V34" s="84"/>
      <c r="W34" s="129"/>
      <c r="X34" s="130"/>
      <c r="Y34" s="98"/>
      <c r="Z34" s="130"/>
      <c r="AA34" s="131"/>
      <c r="AB34" s="85"/>
    </row>
    <row r="35" spans="1:28" ht="14.25" customHeight="1">
      <c r="A35" s="88">
        <v>9</v>
      </c>
      <c r="B35" s="132" t="str">
        <f>IF(A35="","",VLOOKUP(A35,'[2]チーム一覧'!$A$2:$C$29,2))</f>
        <v>函　１）</v>
      </c>
      <c r="C35" s="133"/>
      <c r="D35" s="89"/>
      <c r="E35" s="133" t="str">
        <f>IF(G35="","",VLOOKUP(G35,'[2]チーム一覧'!$A$2:$C$29,2))</f>
        <v>帯　２）</v>
      </c>
      <c r="F35" s="134"/>
      <c r="G35" s="90">
        <v>23</v>
      </c>
      <c r="H35" s="91">
        <v>21</v>
      </c>
      <c r="I35" s="132" t="str">
        <f>IF(H35="","",VLOOKUP(H35,'[2]チーム一覧'!$A$2:$C$29,2))</f>
        <v>旭　１）</v>
      </c>
      <c r="J35" s="133"/>
      <c r="K35" s="89"/>
      <c r="L35" s="133" t="str">
        <f>IF(N35="","",VLOOKUP(N35,'[2]チーム一覧'!$A$2:$C$29,2))</f>
        <v>帯　１）</v>
      </c>
      <c r="M35" s="134"/>
      <c r="N35" s="92">
        <v>22</v>
      </c>
      <c r="O35" s="93">
        <v>6</v>
      </c>
      <c r="P35" s="132" t="str">
        <f>IF(O35="","",VLOOKUP(O35,'[2]チーム一覧'!$A$2:$C$29,2))</f>
        <v>札　６）</v>
      </c>
      <c r="Q35" s="133"/>
      <c r="R35" s="89"/>
      <c r="S35" s="133" t="str">
        <f>IF(U35="","",VLOOKUP(U35,'[2]チーム一覧'!$A$2:$C$29,2))</f>
        <v>帯　５）</v>
      </c>
      <c r="T35" s="134"/>
      <c r="U35" s="94">
        <v>20</v>
      </c>
      <c r="V35" s="95">
        <v>24</v>
      </c>
      <c r="W35" s="132" t="str">
        <f>IF(V35="","",VLOOKUP(V35,'[2]チーム一覧'!$A$2:$C$29,2))</f>
        <v>釧　２）</v>
      </c>
      <c r="X35" s="133"/>
      <c r="Y35" s="89"/>
      <c r="Z35" s="133" t="str">
        <f>IF(AB35="","",VLOOKUP(AB35,'[2]チーム一覧'!$A$2:$C$29,2))</f>
        <v>帯　４）</v>
      </c>
      <c r="AA35" s="134"/>
      <c r="AB35" s="96">
        <v>19</v>
      </c>
    </row>
    <row r="36" spans="2:28" ht="14.25" customHeight="1">
      <c r="B36" s="127" t="str">
        <f>IF(A35="","",VLOOKUP(A35,'[2]チーム一覧'!$A$2:$C$29,3))</f>
        <v>駒場</v>
      </c>
      <c r="C36" s="135"/>
      <c r="D36" s="84"/>
      <c r="E36" s="135" t="str">
        <f>IF(G35="","",VLOOKUP(G35,'[2]チーム一覧'!$A$2:$C$29,3))</f>
        <v>豊成</v>
      </c>
      <c r="F36" s="128"/>
      <c r="G36" s="84"/>
      <c r="H36" s="85"/>
      <c r="I36" s="127" t="str">
        <f>IF(H35="","",VLOOKUP(H35,'[2]チーム一覧'!$A$2:$C$29,3))</f>
        <v>永山ソニックス</v>
      </c>
      <c r="J36" s="135"/>
      <c r="K36" s="84"/>
      <c r="L36" s="135" t="str">
        <f>IF(N35="","",VLOOKUP(N35,'[2]チーム一覧'!$A$2:$C$29,3))</f>
        <v>池田</v>
      </c>
      <c r="M36" s="128"/>
      <c r="N36" s="84"/>
      <c r="O36" s="85"/>
      <c r="P36" s="127" t="str">
        <f>IF(O35="","",VLOOKUP(O35,'[2]チーム一覧'!$A$2:$C$29,3))</f>
        <v>札幌柏</v>
      </c>
      <c r="Q36" s="135"/>
      <c r="R36" s="84"/>
      <c r="S36" s="135" t="str">
        <f>IF(U35="","",VLOOKUP(U35,'[2]チーム一覧'!$A$2:$C$29,3))</f>
        <v>啓北</v>
      </c>
      <c r="T36" s="128"/>
      <c r="U36" s="84"/>
      <c r="V36" s="85"/>
      <c r="W36" s="127" t="str">
        <f>IF(V35="","",VLOOKUP(V35,'[2]チーム一覧'!$A$2:$C$29,3))</f>
        <v>根室北斗</v>
      </c>
      <c r="X36" s="135"/>
      <c r="Y36" s="84"/>
      <c r="Z36" s="135" t="str">
        <f>IF(AB35="","",VLOOKUP(AB35,'[2]チーム一覧'!$A$2:$C$29,3))</f>
        <v>帯広柏</v>
      </c>
      <c r="AA36" s="128"/>
      <c r="AB36" s="84"/>
    </row>
    <row r="37" spans="2:28" ht="14.25" customHeight="1">
      <c r="B37" s="127">
        <f>SUM(C37:C40)</f>
        <v>70</v>
      </c>
      <c r="C37" s="97">
        <v>17</v>
      </c>
      <c r="D37" s="84" t="s">
        <v>138</v>
      </c>
      <c r="E37" s="97">
        <v>6</v>
      </c>
      <c r="F37" s="128">
        <f>SUM(E37:E40)</f>
        <v>31</v>
      </c>
      <c r="G37" s="84"/>
      <c r="H37" s="84"/>
      <c r="I37" s="127">
        <f>SUM(J37:J40)</f>
        <v>36</v>
      </c>
      <c r="J37" s="97">
        <v>12</v>
      </c>
      <c r="K37" s="84" t="s">
        <v>138</v>
      </c>
      <c r="L37" s="97">
        <v>4</v>
      </c>
      <c r="M37" s="128">
        <f>SUM(L37:L40)</f>
        <v>26</v>
      </c>
      <c r="N37" s="84"/>
      <c r="O37" s="84"/>
      <c r="P37" s="127">
        <f>SUM(Q37:Q40)</f>
        <v>52</v>
      </c>
      <c r="Q37" s="97">
        <v>17</v>
      </c>
      <c r="R37" s="84" t="s">
        <v>138</v>
      </c>
      <c r="S37" s="97">
        <v>2</v>
      </c>
      <c r="T37" s="128">
        <f>SUM(S37:S40)</f>
        <v>34</v>
      </c>
      <c r="U37" s="84"/>
      <c r="V37" s="84"/>
      <c r="W37" s="127">
        <f>SUM(X37:X40)</f>
        <v>36</v>
      </c>
      <c r="X37" s="97">
        <v>12</v>
      </c>
      <c r="Y37" s="84" t="s">
        <v>138</v>
      </c>
      <c r="Z37" s="97">
        <v>5</v>
      </c>
      <c r="AA37" s="128">
        <f>SUM(Z37:Z40)</f>
        <v>33</v>
      </c>
      <c r="AB37" s="85"/>
    </row>
    <row r="38" spans="2:28" ht="14.25" customHeight="1">
      <c r="B38" s="127"/>
      <c r="C38" s="97">
        <v>21</v>
      </c>
      <c r="D38" s="84" t="s">
        <v>138</v>
      </c>
      <c r="E38" s="97">
        <v>4</v>
      </c>
      <c r="F38" s="128"/>
      <c r="G38" s="84"/>
      <c r="H38" s="84"/>
      <c r="I38" s="127"/>
      <c r="J38" s="97">
        <v>4</v>
      </c>
      <c r="K38" s="84" t="s">
        <v>138</v>
      </c>
      <c r="L38" s="97">
        <v>8</v>
      </c>
      <c r="M38" s="128"/>
      <c r="N38" s="84"/>
      <c r="O38" s="84"/>
      <c r="P38" s="127"/>
      <c r="Q38" s="97">
        <v>14</v>
      </c>
      <c r="R38" s="84" t="s">
        <v>138</v>
      </c>
      <c r="S38" s="97">
        <v>10</v>
      </c>
      <c r="T38" s="128"/>
      <c r="U38" s="84"/>
      <c r="V38" s="84"/>
      <c r="W38" s="127"/>
      <c r="X38" s="97">
        <v>6</v>
      </c>
      <c r="Y38" s="84" t="s">
        <v>138</v>
      </c>
      <c r="Z38" s="97">
        <v>12</v>
      </c>
      <c r="AA38" s="128"/>
      <c r="AB38" s="85"/>
    </row>
    <row r="39" spans="2:28" ht="14.25" customHeight="1">
      <c r="B39" s="127"/>
      <c r="C39" s="97">
        <v>24</v>
      </c>
      <c r="D39" s="84" t="s">
        <v>138</v>
      </c>
      <c r="E39" s="97">
        <v>10</v>
      </c>
      <c r="F39" s="128"/>
      <c r="G39" s="84"/>
      <c r="H39" s="84"/>
      <c r="I39" s="127"/>
      <c r="J39" s="97">
        <v>14</v>
      </c>
      <c r="K39" s="84" t="s">
        <v>138</v>
      </c>
      <c r="L39" s="97">
        <v>8</v>
      </c>
      <c r="M39" s="128"/>
      <c r="N39" s="84"/>
      <c r="O39" s="84"/>
      <c r="P39" s="127"/>
      <c r="Q39" s="97">
        <v>15</v>
      </c>
      <c r="R39" s="84" t="s">
        <v>138</v>
      </c>
      <c r="S39" s="97">
        <v>7</v>
      </c>
      <c r="T39" s="128"/>
      <c r="U39" s="84"/>
      <c r="V39" s="84"/>
      <c r="W39" s="127"/>
      <c r="X39" s="97">
        <v>10</v>
      </c>
      <c r="Y39" s="84" t="s">
        <v>138</v>
      </c>
      <c r="Z39" s="97">
        <v>8</v>
      </c>
      <c r="AA39" s="128"/>
      <c r="AB39" s="85"/>
    </row>
    <row r="40" spans="2:28" ht="14.25" customHeight="1">
      <c r="B40" s="127"/>
      <c r="C40" s="97">
        <v>8</v>
      </c>
      <c r="D40" s="84" t="s">
        <v>138</v>
      </c>
      <c r="E40" s="97">
        <v>11</v>
      </c>
      <c r="F40" s="128"/>
      <c r="G40" s="84"/>
      <c r="H40" s="84"/>
      <c r="I40" s="127"/>
      <c r="J40" s="97">
        <v>6</v>
      </c>
      <c r="K40" s="84" t="s">
        <v>138</v>
      </c>
      <c r="L40" s="97">
        <v>6</v>
      </c>
      <c r="M40" s="128"/>
      <c r="N40" s="84"/>
      <c r="O40" s="84"/>
      <c r="P40" s="127"/>
      <c r="Q40" s="97">
        <v>6</v>
      </c>
      <c r="R40" s="84" t="s">
        <v>138</v>
      </c>
      <c r="S40" s="97">
        <v>15</v>
      </c>
      <c r="T40" s="128"/>
      <c r="U40" s="84"/>
      <c r="V40" s="84"/>
      <c r="W40" s="127"/>
      <c r="X40" s="97">
        <v>8</v>
      </c>
      <c r="Y40" s="84" t="s">
        <v>138</v>
      </c>
      <c r="Z40" s="97">
        <v>8</v>
      </c>
      <c r="AA40" s="128"/>
      <c r="AB40" s="85"/>
    </row>
    <row r="41" spans="2:28" ht="14.25" customHeight="1">
      <c r="B41" s="129"/>
      <c r="C41" s="130"/>
      <c r="D41" s="98"/>
      <c r="E41" s="130"/>
      <c r="F41" s="131"/>
      <c r="G41" s="84"/>
      <c r="H41" s="84"/>
      <c r="I41" s="129"/>
      <c r="J41" s="130"/>
      <c r="K41" s="98"/>
      <c r="L41" s="130"/>
      <c r="M41" s="131"/>
      <c r="N41" s="84"/>
      <c r="O41" s="84"/>
      <c r="P41" s="129"/>
      <c r="Q41" s="130"/>
      <c r="R41" s="98"/>
      <c r="S41" s="130"/>
      <c r="T41" s="131"/>
      <c r="U41" s="84"/>
      <c r="V41" s="84"/>
      <c r="W41" s="129"/>
      <c r="X41" s="130"/>
      <c r="Y41" s="98"/>
      <c r="Z41" s="130"/>
      <c r="AA41" s="131"/>
      <c r="AB41" s="85"/>
    </row>
    <row r="42" spans="1:28" ht="14.25" customHeight="1">
      <c r="A42" s="88">
        <v>2</v>
      </c>
      <c r="B42" s="132" t="str">
        <f>IF(A42="","",VLOOKUP(A42,'[2]チーム一覧'!$A$2:$C$29,2))</f>
        <v>札　２）</v>
      </c>
      <c r="C42" s="133"/>
      <c r="D42" s="89"/>
      <c r="E42" s="133" t="str">
        <f>IF(G42="","",VLOOKUP(G42,'[2]チーム一覧'!$A$2:$C$29,2))</f>
        <v>苫　１）</v>
      </c>
      <c r="F42" s="134"/>
      <c r="G42" s="90">
        <v>12</v>
      </c>
      <c r="H42" s="91">
        <v>1</v>
      </c>
      <c r="I42" s="132" t="str">
        <f>IF(H42="","",VLOOKUP(H42,'[2]チーム一覧'!$A$2:$C$29,2))</f>
        <v>札　１）</v>
      </c>
      <c r="J42" s="133"/>
      <c r="K42" s="89"/>
      <c r="L42" s="133" t="str">
        <f>IF(N42="","",VLOOKUP(N42,'[2]チーム一覧'!$A$2:$C$29,2))</f>
        <v>帯　３）</v>
      </c>
      <c r="M42" s="134"/>
      <c r="N42" s="92">
        <v>18</v>
      </c>
      <c r="O42" s="93">
        <v>7</v>
      </c>
      <c r="P42" s="132" t="str">
        <f>IF(O42="","",VLOOKUP(O42,'[2]チーム一覧'!$A$2:$C$29,2))</f>
        <v>札　７）</v>
      </c>
      <c r="Q42" s="133"/>
      <c r="R42" s="89"/>
      <c r="S42" s="133" t="str">
        <f>IF(U42="","",VLOOKUP(U42,'[2]チーム一覧'!$A$2:$C$29,2))</f>
        <v>北空１）</v>
      </c>
      <c r="T42" s="134"/>
      <c r="U42" s="94">
        <v>15</v>
      </c>
      <c r="V42" s="95">
        <v>5</v>
      </c>
      <c r="W42" s="132" t="str">
        <f>IF(V42="","",VLOOKUP(V42,'[2]チーム一覧'!$A$2:$C$29,2))</f>
        <v>札　５）</v>
      </c>
      <c r="X42" s="133"/>
      <c r="Y42" s="89"/>
      <c r="Z42" s="133" t="str">
        <f>IF(AB42="","",VLOOKUP(AB42,'[2]チーム一覧'!$A$2:$C$29,2))</f>
        <v>樽　１）</v>
      </c>
      <c r="AA42" s="134"/>
      <c r="AB42" s="96">
        <v>10</v>
      </c>
    </row>
    <row r="43" spans="2:28" ht="14.25" customHeight="1">
      <c r="B43" s="127" t="str">
        <f>IF(A42="","",VLOOKUP(A42,'[2]チーム一覧'!$A$2:$C$29,3))</f>
        <v>月寒</v>
      </c>
      <c r="C43" s="135"/>
      <c r="D43" s="84"/>
      <c r="E43" s="135" t="str">
        <f>IF(G42="","",VLOOKUP(G42,'[2]チーム一覧'!$A$2:$C$29,3))</f>
        <v>澄川</v>
      </c>
      <c r="F43" s="128"/>
      <c r="G43" s="84"/>
      <c r="H43" s="85"/>
      <c r="I43" s="127" t="str">
        <f>IF(H42="","",VLOOKUP(H42,'[2]チーム一覧'!$A$2:$C$29,3))</f>
        <v>厚別東サンズ</v>
      </c>
      <c r="J43" s="135"/>
      <c r="K43" s="84"/>
      <c r="L43" s="135" t="str">
        <f>IF(N42="","",VLOOKUP(N42,'[2]チーム一覧'!$A$2:$C$29,3))</f>
        <v>花園</v>
      </c>
      <c r="M43" s="128"/>
      <c r="N43" s="84"/>
      <c r="O43" s="85"/>
      <c r="P43" s="127" t="str">
        <f>IF(O42="","",VLOOKUP(O42,'[2]チーム一覧'!$A$2:$C$29,3))</f>
        <v>上東</v>
      </c>
      <c r="Q43" s="135"/>
      <c r="R43" s="84"/>
      <c r="S43" s="135" t="str">
        <f>IF(U42="","",VLOOKUP(U42,'[2]チーム一覧'!$A$2:$C$29,3))</f>
        <v>砂川</v>
      </c>
      <c r="T43" s="128"/>
      <c r="U43" s="84"/>
      <c r="V43" s="85"/>
      <c r="W43" s="127" t="str">
        <f>IF(V42="","",VLOOKUP(V42,'[2]チーム一覧'!$A$2:$C$29,3))</f>
        <v>野幌</v>
      </c>
      <c r="X43" s="135"/>
      <c r="Y43" s="84"/>
      <c r="Z43" s="135" t="str">
        <f>IF(AB42="","",VLOOKUP(AB42,'[2]チーム一覧'!$A$2:$C$29,3))</f>
        <v>ブラックマジック</v>
      </c>
      <c r="AA43" s="128"/>
      <c r="AB43" s="84"/>
    </row>
    <row r="44" spans="2:28" ht="14.25" customHeight="1">
      <c r="B44" s="127">
        <f>SUM(C44:C47)</f>
        <v>29</v>
      </c>
      <c r="C44" s="97">
        <v>9</v>
      </c>
      <c r="D44" s="84" t="s">
        <v>138</v>
      </c>
      <c r="E44" s="97">
        <v>20</v>
      </c>
      <c r="F44" s="128">
        <f>SUM(E44:E47)</f>
        <v>61</v>
      </c>
      <c r="G44" s="84"/>
      <c r="H44" s="84"/>
      <c r="I44" s="127">
        <f>SUM(J44:J47)</f>
        <v>51</v>
      </c>
      <c r="J44" s="97">
        <v>14</v>
      </c>
      <c r="K44" s="84" t="s">
        <v>138</v>
      </c>
      <c r="L44" s="97">
        <v>4</v>
      </c>
      <c r="M44" s="128">
        <f>SUM(L44:L47)</f>
        <v>17</v>
      </c>
      <c r="N44" s="84"/>
      <c r="O44" s="84"/>
      <c r="P44" s="127">
        <f>SUM(Q44:Q47)</f>
        <v>56</v>
      </c>
      <c r="Q44" s="97">
        <v>27</v>
      </c>
      <c r="R44" s="84" t="s">
        <v>138</v>
      </c>
      <c r="S44" s="97">
        <v>3</v>
      </c>
      <c r="T44" s="128">
        <f>SUM(S44:S47)</f>
        <v>31</v>
      </c>
      <c r="U44" s="84"/>
      <c r="V44" s="84"/>
      <c r="W44" s="127">
        <f>SUM(X44:X47)</f>
        <v>83</v>
      </c>
      <c r="X44" s="97">
        <v>12</v>
      </c>
      <c r="Y44" s="84" t="s">
        <v>138</v>
      </c>
      <c r="Z44" s="97">
        <v>12</v>
      </c>
      <c r="AA44" s="128">
        <f>SUM(Z44:Z47)</f>
        <v>32</v>
      </c>
      <c r="AB44" s="85"/>
    </row>
    <row r="45" spans="2:28" ht="14.25" customHeight="1">
      <c r="B45" s="127"/>
      <c r="C45" s="97">
        <v>6</v>
      </c>
      <c r="D45" s="84" t="s">
        <v>138</v>
      </c>
      <c r="E45" s="97">
        <v>9</v>
      </c>
      <c r="F45" s="128"/>
      <c r="G45" s="84"/>
      <c r="H45" s="84"/>
      <c r="I45" s="127"/>
      <c r="J45" s="97">
        <v>19</v>
      </c>
      <c r="K45" s="84" t="s">
        <v>138</v>
      </c>
      <c r="L45" s="97">
        <v>5</v>
      </c>
      <c r="M45" s="128"/>
      <c r="N45" s="84"/>
      <c r="O45" s="84"/>
      <c r="P45" s="127"/>
      <c r="Q45" s="97">
        <v>12</v>
      </c>
      <c r="R45" s="84" t="s">
        <v>138</v>
      </c>
      <c r="S45" s="97">
        <v>6</v>
      </c>
      <c r="T45" s="128"/>
      <c r="U45" s="84"/>
      <c r="V45" s="84"/>
      <c r="W45" s="127"/>
      <c r="X45" s="97">
        <v>14</v>
      </c>
      <c r="Y45" s="84" t="s">
        <v>138</v>
      </c>
      <c r="Z45" s="97">
        <v>7</v>
      </c>
      <c r="AA45" s="128"/>
      <c r="AB45" s="85"/>
    </row>
    <row r="46" spans="2:28" ht="14.25" customHeight="1">
      <c r="B46" s="127"/>
      <c r="C46" s="97">
        <v>4</v>
      </c>
      <c r="D46" s="84" t="s">
        <v>138</v>
      </c>
      <c r="E46" s="97">
        <v>14</v>
      </c>
      <c r="F46" s="128"/>
      <c r="G46" s="84"/>
      <c r="H46" s="84"/>
      <c r="I46" s="127"/>
      <c r="J46" s="97">
        <v>10</v>
      </c>
      <c r="K46" s="84" t="s">
        <v>138</v>
      </c>
      <c r="L46" s="97">
        <v>4</v>
      </c>
      <c r="M46" s="128"/>
      <c r="N46" s="84"/>
      <c r="O46" s="84"/>
      <c r="P46" s="127"/>
      <c r="Q46" s="97">
        <v>9</v>
      </c>
      <c r="R46" s="84" t="s">
        <v>138</v>
      </c>
      <c r="S46" s="97">
        <v>10</v>
      </c>
      <c r="T46" s="128"/>
      <c r="U46" s="84"/>
      <c r="V46" s="84"/>
      <c r="W46" s="127"/>
      <c r="X46" s="97">
        <v>30</v>
      </c>
      <c r="Y46" s="84" t="s">
        <v>138</v>
      </c>
      <c r="Z46" s="97">
        <v>7</v>
      </c>
      <c r="AA46" s="128"/>
      <c r="AB46" s="85"/>
    </row>
    <row r="47" spans="2:28" ht="14.25" customHeight="1">
      <c r="B47" s="127"/>
      <c r="C47" s="97">
        <v>10</v>
      </c>
      <c r="D47" s="84" t="s">
        <v>138</v>
      </c>
      <c r="E47" s="97">
        <v>18</v>
      </c>
      <c r="F47" s="128"/>
      <c r="G47" s="84"/>
      <c r="H47" s="84"/>
      <c r="I47" s="127"/>
      <c r="J47" s="97">
        <v>8</v>
      </c>
      <c r="K47" s="84" t="s">
        <v>138</v>
      </c>
      <c r="L47" s="97">
        <v>4</v>
      </c>
      <c r="M47" s="128"/>
      <c r="N47" s="84"/>
      <c r="O47" s="84"/>
      <c r="P47" s="127"/>
      <c r="Q47" s="97">
        <v>8</v>
      </c>
      <c r="R47" s="84" t="s">
        <v>138</v>
      </c>
      <c r="S47" s="97">
        <v>12</v>
      </c>
      <c r="T47" s="128"/>
      <c r="U47" s="84"/>
      <c r="V47" s="84"/>
      <c r="W47" s="127"/>
      <c r="X47" s="97">
        <v>27</v>
      </c>
      <c r="Y47" s="84" t="s">
        <v>138</v>
      </c>
      <c r="Z47" s="97">
        <v>6</v>
      </c>
      <c r="AA47" s="128"/>
      <c r="AB47" s="85"/>
    </row>
    <row r="48" spans="2:28" ht="14.25" customHeight="1">
      <c r="B48" s="129"/>
      <c r="C48" s="130"/>
      <c r="D48" s="98"/>
      <c r="E48" s="130"/>
      <c r="F48" s="131"/>
      <c r="G48" s="84"/>
      <c r="H48" s="84"/>
      <c r="I48" s="129"/>
      <c r="J48" s="130"/>
      <c r="K48" s="98"/>
      <c r="L48" s="130"/>
      <c r="M48" s="131"/>
      <c r="N48" s="84"/>
      <c r="O48" s="84"/>
      <c r="P48" s="129"/>
      <c r="Q48" s="130"/>
      <c r="R48" s="98"/>
      <c r="S48" s="130"/>
      <c r="T48" s="131"/>
      <c r="U48" s="84"/>
      <c r="V48" s="84"/>
      <c r="W48" s="129"/>
      <c r="X48" s="130"/>
      <c r="Y48" s="98"/>
      <c r="Z48" s="130"/>
      <c r="AA48" s="131"/>
      <c r="AB48" s="85"/>
    </row>
    <row r="49" spans="1:28" ht="14.25" customHeight="1">
      <c r="A49" s="88">
        <v>3</v>
      </c>
      <c r="B49" s="132" t="str">
        <f>IF(A49="","",VLOOKUP(A49,'[2]チーム一覧'!$A$2:$C$29,2))</f>
        <v>札　３）</v>
      </c>
      <c r="C49" s="133"/>
      <c r="D49" s="89"/>
      <c r="E49" s="133" t="str">
        <f>IF(G49="","",VLOOKUP(G49,'[2]チーム一覧'!$A$2:$C$29,2))</f>
        <v>南空１）</v>
      </c>
      <c r="F49" s="134"/>
      <c r="G49" s="90">
        <v>14</v>
      </c>
      <c r="H49" s="91">
        <v>4</v>
      </c>
      <c r="I49" s="132" t="str">
        <f>IF(H49="","",VLOOKUP(H49,'[2]チーム一覧'!$A$2:$C$29,2))</f>
        <v>札　４）</v>
      </c>
      <c r="J49" s="133"/>
      <c r="K49" s="89"/>
      <c r="L49" s="133" t="str">
        <f>IF(N49="","",VLOOKUP(N49,'[2]チーム一覧'!$A$2:$C$29,2))</f>
        <v>室　１）</v>
      </c>
      <c r="M49" s="134"/>
      <c r="N49" s="92">
        <v>13</v>
      </c>
      <c r="O49" s="93">
        <v>11</v>
      </c>
      <c r="P49" s="132" t="str">
        <f>IF(O49="","",VLOOKUP(O49,'[2]チーム一覧'!$A$2:$C$29,2))</f>
        <v>苫　２）</v>
      </c>
      <c r="Q49" s="133"/>
      <c r="R49" s="89"/>
      <c r="S49" s="133" t="str">
        <f>IF(U49="","",VLOOKUP(U49,'[2]チーム一覧'!$A$2:$C$29,2))</f>
        <v>旭　２）</v>
      </c>
      <c r="T49" s="134"/>
      <c r="U49" s="94">
        <v>17</v>
      </c>
      <c r="V49" s="95">
        <v>8</v>
      </c>
      <c r="W49" s="132" t="str">
        <f>IF(V49="","",VLOOKUP(V49,'[2]チーム一覧'!$A$2:$C$29,2))</f>
        <v>札　８）</v>
      </c>
      <c r="X49" s="133"/>
      <c r="Y49" s="89"/>
      <c r="Z49" s="133" t="str">
        <f>IF(AB49="","",VLOOKUP(AB49,'[2]チーム一覧'!$A$2:$C$29,2))</f>
        <v>名　１）</v>
      </c>
      <c r="AA49" s="134"/>
      <c r="AB49" s="96">
        <v>16</v>
      </c>
    </row>
    <row r="50" spans="2:28" ht="14.25" customHeight="1">
      <c r="B50" s="127" t="str">
        <f>IF(A49="","",VLOOKUP(A49,'[2]チーム一覧'!$A$2:$C$29,3))</f>
        <v>幌南</v>
      </c>
      <c r="C50" s="135"/>
      <c r="D50" s="84"/>
      <c r="E50" s="135" t="str">
        <f>IF(G49="","",VLOOKUP(G49,'[2]チーム一覧'!$A$2:$C$29,3))</f>
        <v>美唄中央</v>
      </c>
      <c r="F50" s="128"/>
      <c r="G50" s="84"/>
      <c r="H50" s="85"/>
      <c r="I50" s="127" t="str">
        <f>IF(H49="","",VLOOKUP(H49,'[2]チーム一覧'!$A$2:$C$29,3))</f>
        <v>恵庭和光</v>
      </c>
      <c r="J50" s="135"/>
      <c r="K50" s="84"/>
      <c r="L50" s="135" t="str">
        <f>IF(N49="","",VLOOKUP(N49,'[2]チーム一覧'!$A$2:$C$29,3))</f>
        <v>地球岬</v>
      </c>
      <c r="M50" s="128"/>
      <c r="N50" s="84"/>
      <c r="O50" s="85"/>
      <c r="P50" s="127" t="str">
        <f>IF(O49="","",VLOOKUP(O49,'[2]チーム一覧'!$A$2:$C$29,3))</f>
        <v>北星</v>
      </c>
      <c r="Q50" s="135"/>
      <c r="R50" s="84"/>
      <c r="S50" s="135" t="str">
        <f>IF(U49="","",VLOOKUP(U49,'[2]チーム一覧'!$A$2:$C$29,3))</f>
        <v>当麻</v>
      </c>
      <c r="T50" s="128"/>
      <c r="U50" s="84"/>
      <c r="V50" s="85"/>
      <c r="W50" s="127" t="str">
        <f>IF(V49="","",VLOOKUP(V49,'[2]チーム一覧'!$A$2:$C$29,3))</f>
        <v>新川中央</v>
      </c>
      <c r="X50" s="135"/>
      <c r="Y50" s="84"/>
      <c r="Z50" s="135" t="str">
        <f>IF(AB49="","",VLOOKUP(AB49,'[2]チーム一覧'!$A$2:$C$29,3))</f>
        <v>士別南</v>
      </c>
      <c r="AA50" s="128"/>
      <c r="AB50" s="84"/>
    </row>
    <row r="51" spans="2:28" ht="14.25" customHeight="1">
      <c r="B51" s="127">
        <f>SUM(C51:C54)</f>
        <v>46</v>
      </c>
      <c r="C51" s="97">
        <v>19</v>
      </c>
      <c r="D51" s="84" t="s">
        <v>138</v>
      </c>
      <c r="E51" s="97">
        <v>14</v>
      </c>
      <c r="F51" s="128">
        <f>SUM(E51:E54)</f>
        <v>50</v>
      </c>
      <c r="G51" s="84"/>
      <c r="H51" s="84"/>
      <c r="I51" s="127">
        <f>SUM(J51:J54)</f>
        <v>46</v>
      </c>
      <c r="J51" s="97">
        <v>6</v>
      </c>
      <c r="K51" s="84" t="s">
        <v>138</v>
      </c>
      <c r="L51" s="97">
        <v>15</v>
      </c>
      <c r="M51" s="128">
        <f>SUM(L51:L54)</f>
        <v>39</v>
      </c>
      <c r="N51" s="84"/>
      <c r="O51" s="84"/>
      <c r="P51" s="127">
        <f>SUM(Q51:Q54)</f>
        <v>37</v>
      </c>
      <c r="Q51" s="97">
        <v>14</v>
      </c>
      <c r="R51" s="84" t="s">
        <v>138</v>
      </c>
      <c r="S51" s="97">
        <v>9</v>
      </c>
      <c r="T51" s="128">
        <f>SUM(S51:S54)</f>
        <v>26</v>
      </c>
      <c r="U51" s="84"/>
      <c r="V51" s="84"/>
      <c r="W51" s="127">
        <f>SUM(X51:X54)</f>
        <v>56</v>
      </c>
      <c r="X51" s="97">
        <v>18</v>
      </c>
      <c r="Y51" s="84" t="s">
        <v>138</v>
      </c>
      <c r="Z51" s="97">
        <v>2</v>
      </c>
      <c r="AA51" s="128">
        <f>SUM(Z51:Z54)</f>
        <v>18</v>
      </c>
      <c r="AB51" s="85"/>
    </row>
    <row r="52" spans="2:28" ht="14.25" customHeight="1">
      <c r="B52" s="127"/>
      <c r="C52" s="97">
        <v>11</v>
      </c>
      <c r="D52" s="84" t="s">
        <v>138</v>
      </c>
      <c r="E52" s="97">
        <v>11</v>
      </c>
      <c r="F52" s="128"/>
      <c r="G52" s="84"/>
      <c r="H52" s="84"/>
      <c r="I52" s="127"/>
      <c r="J52" s="97">
        <v>14</v>
      </c>
      <c r="K52" s="84" t="s">
        <v>138</v>
      </c>
      <c r="L52" s="97">
        <v>8</v>
      </c>
      <c r="M52" s="128"/>
      <c r="N52" s="84"/>
      <c r="O52" s="84"/>
      <c r="P52" s="127"/>
      <c r="Q52" s="97">
        <v>13</v>
      </c>
      <c r="R52" s="84" t="s">
        <v>138</v>
      </c>
      <c r="S52" s="97">
        <v>6</v>
      </c>
      <c r="T52" s="128"/>
      <c r="U52" s="84"/>
      <c r="V52" s="84"/>
      <c r="W52" s="127"/>
      <c r="X52" s="97">
        <v>10</v>
      </c>
      <c r="Y52" s="84" t="s">
        <v>138</v>
      </c>
      <c r="Z52" s="97">
        <v>4</v>
      </c>
      <c r="AA52" s="128"/>
      <c r="AB52" s="85"/>
    </row>
    <row r="53" spans="2:28" ht="14.25" customHeight="1">
      <c r="B53" s="127"/>
      <c r="C53" s="97">
        <v>7</v>
      </c>
      <c r="D53" s="84" t="s">
        <v>138</v>
      </c>
      <c r="E53" s="97">
        <v>15</v>
      </c>
      <c r="F53" s="128"/>
      <c r="G53" s="84"/>
      <c r="H53" s="84"/>
      <c r="I53" s="127"/>
      <c r="J53" s="97">
        <v>14</v>
      </c>
      <c r="K53" s="84" t="s">
        <v>138</v>
      </c>
      <c r="L53" s="97">
        <v>10</v>
      </c>
      <c r="M53" s="128"/>
      <c r="N53" s="84"/>
      <c r="O53" s="84"/>
      <c r="P53" s="127"/>
      <c r="Q53" s="97">
        <v>6</v>
      </c>
      <c r="R53" s="84" t="s">
        <v>138</v>
      </c>
      <c r="S53" s="97">
        <v>2</v>
      </c>
      <c r="T53" s="128"/>
      <c r="U53" s="84"/>
      <c r="V53" s="84"/>
      <c r="W53" s="127"/>
      <c r="X53" s="97">
        <v>14</v>
      </c>
      <c r="Y53" s="84" t="s">
        <v>138</v>
      </c>
      <c r="Z53" s="97">
        <v>4</v>
      </c>
      <c r="AA53" s="128"/>
      <c r="AB53" s="85"/>
    </row>
    <row r="54" spans="2:28" ht="14.25" customHeight="1">
      <c r="B54" s="127"/>
      <c r="C54" s="97">
        <v>9</v>
      </c>
      <c r="D54" s="84" t="s">
        <v>138</v>
      </c>
      <c r="E54" s="97">
        <v>10</v>
      </c>
      <c r="F54" s="128"/>
      <c r="G54" s="84"/>
      <c r="H54" s="84"/>
      <c r="I54" s="127"/>
      <c r="J54" s="97">
        <v>12</v>
      </c>
      <c r="K54" s="84" t="s">
        <v>138</v>
      </c>
      <c r="L54" s="97">
        <v>6</v>
      </c>
      <c r="M54" s="128"/>
      <c r="N54" s="84"/>
      <c r="O54" s="84"/>
      <c r="P54" s="127"/>
      <c r="Q54" s="97">
        <v>4</v>
      </c>
      <c r="R54" s="84" t="s">
        <v>138</v>
      </c>
      <c r="S54" s="97">
        <v>9</v>
      </c>
      <c r="T54" s="128"/>
      <c r="U54" s="84"/>
      <c r="V54" s="84"/>
      <c r="W54" s="127"/>
      <c r="X54" s="97">
        <v>14</v>
      </c>
      <c r="Y54" s="84" t="s">
        <v>138</v>
      </c>
      <c r="Z54" s="97">
        <v>8</v>
      </c>
      <c r="AA54" s="128"/>
      <c r="AB54" s="85"/>
    </row>
    <row r="55" spans="2:28" ht="13.5">
      <c r="B55" s="129"/>
      <c r="C55" s="130"/>
      <c r="D55" s="98"/>
      <c r="E55" s="130"/>
      <c r="F55" s="131"/>
      <c r="G55" s="84"/>
      <c r="H55" s="84"/>
      <c r="I55" s="129"/>
      <c r="J55" s="130"/>
      <c r="K55" s="98"/>
      <c r="L55" s="130"/>
      <c r="M55" s="131"/>
      <c r="N55" s="84"/>
      <c r="O55" s="84"/>
      <c r="P55" s="129"/>
      <c r="Q55" s="130"/>
      <c r="R55" s="98"/>
      <c r="S55" s="130"/>
      <c r="T55" s="131"/>
      <c r="U55" s="84"/>
      <c r="V55" s="84"/>
      <c r="W55" s="129"/>
      <c r="X55" s="130"/>
      <c r="Y55" s="98"/>
      <c r="Z55" s="130"/>
      <c r="AA55" s="131"/>
      <c r="AB55" s="85"/>
    </row>
  </sheetData>
  <sheetProtection/>
  <mergeCells count="232">
    <mergeCell ref="B5:F5"/>
    <mergeCell ref="I5:M5"/>
    <mergeCell ref="P5:T5"/>
    <mergeCell ref="W5:AA5"/>
    <mergeCell ref="B6:F6"/>
    <mergeCell ref="I6:M6"/>
    <mergeCell ref="P6:T6"/>
    <mergeCell ref="W6:AA6"/>
    <mergeCell ref="B7:C7"/>
    <mergeCell ref="E7:F7"/>
    <mergeCell ref="I7:J7"/>
    <mergeCell ref="L7:M7"/>
    <mergeCell ref="P7:Q7"/>
    <mergeCell ref="S7:T7"/>
    <mergeCell ref="W7:X7"/>
    <mergeCell ref="Z7:AA7"/>
    <mergeCell ref="B8:C8"/>
    <mergeCell ref="E8:F8"/>
    <mergeCell ref="I8:J8"/>
    <mergeCell ref="L8:M8"/>
    <mergeCell ref="P8:Q8"/>
    <mergeCell ref="S8:T8"/>
    <mergeCell ref="W8:X8"/>
    <mergeCell ref="Z8:AA8"/>
    <mergeCell ref="B9:B12"/>
    <mergeCell ref="F9:F12"/>
    <mergeCell ref="I9:I12"/>
    <mergeCell ref="M9:M12"/>
    <mergeCell ref="P9:P12"/>
    <mergeCell ref="T9:T12"/>
    <mergeCell ref="W9:W12"/>
    <mergeCell ref="AA9:AA12"/>
    <mergeCell ref="B13:C13"/>
    <mergeCell ref="E13:F13"/>
    <mergeCell ref="I13:J13"/>
    <mergeCell ref="L13:M13"/>
    <mergeCell ref="P13:Q13"/>
    <mergeCell ref="S13:T13"/>
    <mergeCell ref="W13:X13"/>
    <mergeCell ref="Z13:AA13"/>
    <mergeCell ref="B14:C14"/>
    <mergeCell ref="E14:F14"/>
    <mergeCell ref="I14:J14"/>
    <mergeCell ref="L14:M14"/>
    <mergeCell ref="P14:Q14"/>
    <mergeCell ref="S14:T14"/>
    <mergeCell ref="W14:X14"/>
    <mergeCell ref="Z14:AA14"/>
    <mergeCell ref="B15:C15"/>
    <mergeCell ref="E15:F15"/>
    <mergeCell ref="I15:J15"/>
    <mergeCell ref="L15:M15"/>
    <mergeCell ref="P15:Q15"/>
    <mergeCell ref="S15:T15"/>
    <mergeCell ref="W15:X15"/>
    <mergeCell ref="Z15:AA15"/>
    <mergeCell ref="B16:B19"/>
    <mergeCell ref="F16:F19"/>
    <mergeCell ref="I16:I19"/>
    <mergeCell ref="M16:M19"/>
    <mergeCell ref="P16:P19"/>
    <mergeCell ref="T16:T19"/>
    <mergeCell ref="W16:W19"/>
    <mergeCell ref="AA16:AA19"/>
    <mergeCell ref="B20:C20"/>
    <mergeCell ref="E20:F20"/>
    <mergeCell ref="I20:J20"/>
    <mergeCell ref="L20:M20"/>
    <mergeCell ref="P20:Q20"/>
    <mergeCell ref="S20:T20"/>
    <mergeCell ref="W20:X20"/>
    <mergeCell ref="Z20:AA20"/>
    <mergeCell ref="B21:C21"/>
    <mergeCell ref="E21:F21"/>
    <mergeCell ref="I21:J21"/>
    <mergeCell ref="L21:M21"/>
    <mergeCell ref="P21:Q21"/>
    <mergeCell ref="S21:T21"/>
    <mergeCell ref="W21:X21"/>
    <mergeCell ref="Z21:AA21"/>
    <mergeCell ref="B22:C22"/>
    <mergeCell ref="E22:F22"/>
    <mergeCell ref="I22:J22"/>
    <mergeCell ref="L22:M22"/>
    <mergeCell ref="P22:Q22"/>
    <mergeCell ref="S22:T22"/>
    <mergeCell ref="W22:X22"/>
    <mergeCell ref="Z22:AA22"/>
    <mergeCell ref="B23:B26"/>
    <mergeCell ref="F23:F26"/>
    <mergeCell ref="I23:I26"/>
    <mergeCell ref="M23:M26"/>
    <mergeCell ref="P23:P26"/>
    <mergeCell ref="T23:T26"/>
    <mergeCell ref="W23:W26"/>
    <mergeCell ref="AA23:AA26"/>
    <mergeCell ref="B27:C27"/>
    <mergeCell ref="E27:F27"/>
    <mergeCell ref="I27:J27"/>
    <mergeCell ref="L27:M27"/>
    <mergeCell ref="P27:Q27"/>
    <mergeCell ref="S27:T27"/>
    <mergeCell ref="W27:X27"/>
    <mergeCell ref="Z27:AA27"/>
    <mergeCell ref="B28:C28"/>
    <mergeCell ref="E28:F28"/>
    <mergeCell ref="I28:J28"/>
    <mergeCell ref="L28:M28"/>
    <mergeCell ref="P28:Q28"/>
    <mergeCell ref="S28:T28"/>
    <mergeCell ref="W28:X28"/>
    <mergeCell ref="Z28:AA28"/>
    <mergeCell ref="B29:C29"/>
    <mergeCell ref="E29:F29"/>
    <mergeCell ref="I29:J29"/>
    <mergeCell ref="L29:M29"/>
    <mergeCell ref="P29:Q29"/>
    <mergeCell ref="S29:T29"/>
    <mergeCell ref="W29:X29"/>
    <mergeCell ref="Z29:AA29"/>
    <mergeCell ref="B30:B33"/>
    <mergeCell ref="F30:F33"/>
    <mergeCell ref="I30:I33"/>
    <mergeCell ref="M30:M33"/>
    <mergeCell ref="P30:P33"/>
    <mergeCell ref="T30:T33"/>
    <mergeCell ref="W30:W33"/>
    <mergeCell ref="AA30:AA33"/>
    <mergeCell ref="B34:C34"/>
    <mergeCell ref="E34:F34"/>
    <mergeCell ref="I34:J34"/>
    <mergeCell ref="L34:M34"/>
    <mergeCell ref="P34:Q34"/>
    <mergeCell ref="S34:T34"/>
    <mergeCell ref="W34:X34"/>
    <mergeCell ref="Z34:AA34"/>
    <mergeCell ref="B35:C35"/>
    <mergeCell ref="E35:F35"/>
    <mergeCell ref="I35:J35"/>
    <mergeCell ref="L35:M35"/>
    <mergeCell ref="P35:Q35"/>
    <mergeCell ref="S35:T35"/>
    <mergeCell ref="W35:X35"/>
    <mergeCell ref="Z35:AA35"/>
    <mergeCell ref="B36:C36"/>
    <mergeCell ref="E36:F36"/>
    <mergeCell ref="I36:J36"/>
    <mergeCell ref="L36:M36"/>
    <mergeCell ref="P36:Q36"/>
    <mergeCell ref="S36:T36"/>
    <mergeCell ref="W36:X36"/>
    <mergeCell ref="Z36:AA36"/>
    <mergeCell ref="B37:B40"/>
    <mergeCell ref="F37:F40"/>
    <mergeCell ref="I37:I40"/>
    <mergeCell ref="M37:M40"/>
    <mergeCell ref="P37:P40"/>
    <mergeCell ref="T37:T40"/>
    <mergeCell ref="W37:W40"/>
    <mergeCell ref="AA37:AA40"/>
    <mergeCell ref="B41:C41"/>
    <mergeCell ref="E41:F41"/>
    <mergeCell ref="I41:J41"/>
    <mergeCell ref="L41:M41"/>
    <mergeCell ref="P41:Q41"/>
    <mergeCell ref="S41:T41"/>
    <mergeCell ref="W41:X41"/>
    <mergeCell ref="Z41:AA41"/>
    <mergeCell ref="B42:C42"/>
    <mergeCell ref="E42:F42"/>
    <mergeCell ref="I42:J42"/>
    <mergeCell ref="L42:M42"/>
    <mergeCell ref="P42:Q42"/>
    <mergeCell ref="S42:T42"/>
    <mergeCell ref="W42:X42"/>
    <mergeCell ref="Z42:AA42"/>
    <mergeCell ref="B43:C43"/>
    <mergeCell ref="E43:F43"/>
    <mergeCell ref="I43:J43"/>
    <mergeCell ref="L43:M43"/>
    <mergeCell ref="P43:Q43"/>
    <mergeCell ref="S43:T43"/>
    <mergeCell ref="W43:X43"/>
    <mergeCell ref="Z43:AA43"/>
    <mergeCell ref="B44:B47"/>
    <mergeCell ref="F44:F47"/>
    <mergeCell ref="I44:I47"/>
    <mergeCell ref="M44:M47"/>
    <mergeCell ref="P44:P47"/>
    <mergeCell ref="T44:T47"/>
    <mergeCell ref="W44:W47"/>
    <mergeCell ref="AA44:AA47"/>
    <mergeCell ref="B48:C48"/>
    <mergeCell ref="E48:F48"/>
    <mergeCell ref="I48:J48"/>
    <mergeCell ref="L48:M48"/>
    <mergeCell ref="P48:Q48"/>
    <mergeCell ref="S48:T48"/>
    <mergeCell ref="W48:X48"/>
    <mergeCell ref="Z48:AA48"/>
    <mergeCell ref="B49:C49"/>
    <mergeCell ref="E49:F49"/>
    <mergeCell ref="I49:J49"/>
    <mergeCell ref="L49:M49"/>
    <mergeCell ref="P49:Q49"/>
    <mergeCell ref="S49:T49"/>
    <mergeCell ref="W49:X49"/>
    <mergeCell ref="Z49:AA49"/>
    <mergeCell ref="B50:C50"/>
    <mergeCell ref="E50:F50"/>
    <mergeCell ref="I50:J50"/>
    <mergeCell ref="L50:M50"/>
    <mergeCell ref="P50:Q50"/>
    <mergeCell ref="S50:T50"/>
    <mergeCell ref="W50:X50"/>
    <mergeCell ref="Z50:AA50"/>
    <mergeCell ref="B51:B54"/>
    <mergeCell ref="F51:F54"/>
    <mergeCell ref="I51:I54"/>
    <mergeCell ref="M51:M54"/>
    <mergeCell ref="P51:P54"/>
    <mergeCell ref="T51:T54"/>
    <mergeCell ref="W51:W54"/>
    <mergeCell ref="AA51:AA54"/>
    <mergeCell ref="B55:C55"/>
    <mergeCell ref="E55:F55"/>
    <mergeCell ref="I55:J55"/>
    <mergeCell ref="L55:M55"/>
    <mergeCell ref="P55:Q55"/>
    <mergeCell ref="S55:T55"/>
    <mergeCell ref="W55:X55"/>
    <mergeCell ref="Z55:AA55"/>
  </mergeCells>
  <printOptions/>
  <pageMargins left="0.59" right="0.59" top="0.5511811023622047" bottom="0.5511811023622047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B28">
      <selection activeCell="L48" sqref="L48:M48"/>
    </sheetView>
  </sheetViews>
  <sheetFormatPr defaultColWidth="8.875" defaultRowHeight="13.5"/>
  <cols>
    <col min="1" max="1" width="8.875" style="82" hidden="1" customWidth="1"/>
    <col min="2" max="2" width="5.625" style="82" customWidth="1"/>
    <col min="3" max="3" width="3.50390625" style="82" customWidth="1"/>
    <col min="4" max="4" width="2.50390625" style="83" bestFit="1" customWidth="1"/>
    <col min="5" max="5" width="3.50390625" style="82" customWidth="1"/>
    <col min="6" max="6" width="5.625" style="82" customWidth="1"/>
    <col min="7" max="8" width="5.625" style="82" hidden="1" customWidth="1"/>
    <col min="9" max="9" width="5.625" style="83" customWidth="1"/>
    <col min="10" max="10" width="3.50390625" style="82" customWidth="1"/>
    <col min="11" max="11" width="2.50390625" style="83" bestFit="1" customWidth="1"/>
    <col min="12" max="12" width="3.50390625" style="82" customWidth="1"/>
    <col min="13" max="13" width="5.625" style="82" customWidth="1"/>
    <col min="14" max="15" width="5.625" style="82" hidden="1" customWidth="1"/>
    <col min="16" max="16" width="5.625" style="82" customWidth="1"/>
    <col min="17" max="17" width="3.50390625" style="82" customWidth="1"/>
    <col min="18" max="18" width="2.50390625" style="83" bestFit="1" customWidth="1"/>
    <col min="19" max="19" width="3.50390625" style="83" customWidth="1"/>
    <col min="20" max="20" width="5.625" style="82" customWidth="1"/>
    <col min="21" max="22" width="5.625" style="82" hidden="1" customWidth="1"/>
    <col min="23" max="23" width="5.625" style="82" customWidth="1"/>
    <col min="24" max="24" width="3.50390625" style="82" customWidth="1"/>
    <col min="25" max="25" width="2.50390625" style="83" bestFit="1" customWidth="1"/>
    <col min="26" max="26" width="3.50390625" style="82" customWidth="1"/>
    <col min="27" max="27" width="5.625" style="82" customWidth="1"/>
    <col min="28" max="28" width="8.875" style="82" hidden="1" customWidth="1"/>
    <col min="29" max="30" width="5.375" style="82" customWidth="1"/>
    <col min="31" max="31" width="5.375" style="83" customWidth="1"/>
    <col min="32" max="35" width="5.375" style="82" customWidth="1"/>
    <col min="36" max="36" width="5.375" style="83" customWidth="1"/>
    <col min="37" max="40" width="5.375" style="82" customWidth="1"/>
    <col min="41" max="41" width="5.375" style="83" customWidth="1"/>
    <col min="42" max="45" width="5.375" style="82" customWidth="1"/>
    <col min="46" max="46" width="5.375" style="83" customWidth="1"/>
    <col min="47" max="48" width="5.375" style="82" customWidth="1"/>
    <col min="49" max="16384" width="8.875" style="82" customWidth="1"/>
  </cols>
  <sheetData>
    <row r="1" spans="2:27" ht="13.5" customHeight="1">
      <c r="B1" s="139" t="s">
        <v>129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7" ht="17.25">
      <c r="B2" s="139" t="s">
        <v>130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4:19" ht="3" customHeight="1">
      <c r="D3" s="82"/>
      <c r="I3" s="82"/>
      <c r="S3" s="82"/>
    </row>
    <row r="4" spans="2:20" ht="12" customHeight="1">
      <c r="B4" s="82" t="s">
        <v>144</v>
      </c>
      <c r="T4" s="82" t="s">
        <v>132</v>
      </c>
    </row>
    <row r="5" spans="2:27" ht="14.25" customHeight="1">
      <c r="B5" s="136" t="s">
        <v>145</v>
      </c>
      <c r="C5" s="137"/>
      <c r="D5" s="137"/>
      <c r="E5" s="137"/>
      <c r="F5" s="138"/>
      <c r="G5" s="86"/>
      <c r="H5" s="87"/>
      <c r="I5" s="136" t="s">
        <v>146</v>
      </c>
      <c r="J5" s="137"/>
      <c r="K5" s="137"/>
      <c r="L5" s="137"/>
      <c r="M5" s="138"/>
      <c r="N5" s="86"/>
      <c r="O5" s="87"/>
      <c r="P5" s="136" t="s">
        <v>147</v>
      </c>
      <c r="Q5" s="137"/>
      <c r="R5" s="137"/>
      <c r="S5" s="137"/>
      <c r="T5" s="138"/>
      <c r="U5" s="86"/>
      <c r="V5" s="87"/>
      <c r="W5" s="136" t="s">
        <v>148</v>
      </c>
      <c r="X5" s="137"/>
      <c r="Y5" s="137"/>
      <c r="Z5" s="137"/>
      <c r="AA5" s="138"/>
    </row>
    <row r="6" spans="2:27" ht="14.25" customHeight="1">
      <c r="B6" s="136" t="s">
        <v>149</v>
      </c>
      <c r="C6" s="137"/>
      <c r="D6" s="137"/>
      <c r="E6" s="137"/>
      <c r="F6" s="138"/>
      <c r="G6" s="86" t="s">
        <v>150</v>
      </c>
      <c r="H6" s="87"/>
      <c r="I6" s="136" t="s">
        <v>151</v>
      </c>
      <c r="J6" s="137"/>
      <c r="K6" s="137"/>
      <c r="L6" s="137"/>
      <c r="M6" s="138"/>
      <c r="N6" s="86"/>
      <c r="O6" s="87"/>
      <c r="P6" s="136" t="s">
        <v>152</v>
      </c>
      <c r="Q6" s="137"/>
      <c r="R6" s="137"/>
      <c r="S6" s="137"/>
      <c r="T6" s="138"/>
      <c r="U6" s="86"/>
      <c r="V6" s="87"/>
      <c r="W6" s="136" t="s">
        <v>152</v>
      </c>
      <c r="X6" s="137"/>
      <c r="Y6" s="137"/>
      <c r="Z6" s="137"/>
      <c r="AA6" s="138"/>
    </row>
    <row r="7" spans="1:28" ht="14.25" customHeight="1">
      <c r="A7" s="88">
        <v>13</v>
      </c>
      <c r="B7" s="132" t="str">
        <f>IF(A7="","",VLOOKUP(A7,'[2]チーム一覧'!$E$2:$G$29,2))</f>
        <v>苫　１）</v>
      </c>
      <c r="C7" s="133"/>
      <c r="D7" s="89"/>
      <c r="E7" s="133" t="str">
        <f>IF(G7="","",VLOOKUP(G7,'[2]チーム一覧'!$E$2:$G$29,2))</f>
        <v>函　１）</v>
      </c>
      <c r="F7" s="134"/>
      <c r="G7" s="90">
        <v>9</v>
      </c>
      <c r="H7" s="91">
        <v>14</v>
      </c>
      <c r="I7" s="132" t="str">
        <f>IF(H7="","",VLOOKUP(H7,'[2]チーム一覧'!$E$2:$G$29,2))</f>
        <v>釧　１）</v>
      </c>
      <c r="J7" s="133"/>
      <c r="K7" s="89"/>
      <c r="L7" s="133" t="str">
        <f>IF(N7="","",VLOOKUP(N7,'[2]チーム一覧'!$E$2:$G$29,2))</f>
        <v>旭　１）</v>
      </c>
      <c r="M7" s="134"/>
      <c r="N7" s="92">
        <v>18</v>
      </c>
      <c r="O7" s="93">
        <v>16</v>
      </c>
      <c r="P7" s="132" t="str">
        <f>IF(O7="","",VLOOKUP(O7,'[2]チーム一覧'!$E$2:$G$29,2))</f>
        <v>室　１）</v>
      </c>
      <c r="Q7" s="133"/>
      <c r="R7" s="89"/>
      <c r="S7" s="133" t="str">
        <f>IF(U7="","",VLOOKUP(U7,'[2]チーム一覧'!$E$2:$G$29,2))</f>
        <v>帯　５）</v>
      </c>
      <c r="T7" s="134"/>
      <c r="U7" s="94">
        <v>24</v>
      </c>
      <c r="V7" s="95">
        <v>15</v>
      </c>
      <c r="W7" s="132" t="str">
        <f>IF(V7="","",VLOOKUP(V7,'[2]チーム一覧'!$E$2:$G$29,2))</f>
        <v>名　１）</v>
      </c>
      <c r="X7" s="133"/>
      <c r="Y7" s="89"/>
      <c r="Z7" s="133" t="str">
        <f>IF(AB7="","",VLOOKUP(AB7,'[2]チーム一覧'!$E$2:$G$29,2))</f>
        <v>帯　６）</v>
      </c>
      <c r="AA7" s="134"/>
      <c r="AB7" s="96">
        <v>21</v>
      </c>
    </row>
    <row r="8" spans="2:28" ht="14.25" customHeight="1">
      <c r="B8" s="127" t="str">
        <f>IF(A7="","",VLOOKUP(A7,'[2]チーム一覧'!$E$2:$G$29,3))</f>
        <v>緑小</v>
      </c>
      <c r="C8" s="135"/>
      <c r="D8" s="84"/>
      <c r="E8" s="135" t="str">
        <f>IF(G7="","",VLOOKUP(G7,'[2]チーム一覧'!$E$2:$G$29,3))</f>
        <v>駒場</v>
      </c>
      <c r="F8" s="128"/>
      <c r="G8" s="84"/>
      <c r="H8" s="85"/>
      <c r="I8" s="127" t="str">
        <f>IF(H7="","",VLOOKUP(H7,'[2]チーム一覧'!$E$2:$G$29,3))</f>
        <v>美原</v>
      </c>
      <c r="J8" s="135"/>
      <c r="K8" s="84"/>
      <c r="L8" s="135" t="str">
        <f>IF(N7="","",VLOOKUP(N7,'[2]チーム一覧'!$E$2:$G$29,3))</f>
        <v>愛宕</v>
      </c>
      <c r="M8" s="128"/>
      <c r="N8" s="84"/>
      <c r="O8" s="85"/>
      <c r="P8" s="127" t="str">
        <f>IF(O7="","",VLOOKUP(O7,'[2]チーム一覧'!$E$2:$G$29,3))</f>
        <v>地球岬</v>
      </c>
      <c r="Q8" s="135"/>
      <c r="R8" s="84"/>
      <c r="S8" s="135" t="str">
        <f>IF(U7="","",VLOOKUP(U7,'[2]チーム一覧'!$E$2:$G$29,3))</f>
        <v>本別</v>
      </c>
      <c r="T8" s="128"/>
      <c r="U8" s="84"/>
      <c r="V8" s="85"/>
      <c r="W8" s="127" t="str">
        <f>IF(V7="","",VLOOKUP(V7,'[2]チーム一覧'!$E$2:$G$29,3))</f>
        <v>士別西</v>
      </c>
      <c r="X8" s="135"/>
      <c r="Y8" s="84"/>
      <c r="Z8" s="135" t="str">
        <f>IF(AB7="","",VLOOKUP(AB7,'[2]チーム一覧'!$E$2:$G$29,3))</f>
        <v>西帯Ｊｒ</v>
      </c>
      <c r="AA8" s="128"/>
      <c r="AB8" s="84"/>
    </row>
    <row r="9" spans="2:28" ht="14.25" customHeight="1">
      <c r="B9" s="127">
        <f>SUM(C9:C12)</f>
        <v>48</v>
      </c>
      <c r="C9" s="97">
        <v>19</v>
      </c>
      <c r="D9" s="84" t="s">
        <v>138</v>
      </c>
      <c r="E9" s="97">
        <v>0</v>
      </c>
      <c r="F9" s="128">
        <f>SUM(E9:E12)</f>
        <v>17</v>
      </c>
      <c r="G9" s="84"/>
      <c r="H9" s="84"/>
      <c r="I9" s="127">
        <f>SUM(J9:J12)</f>
        <v>24</v>
      </c>
      <c r="J9" s="97">
        <v>9</v>
      </c>
      <c r="K9" s="84" t="s">
        <v>138</v>
      </c>
      <c r="L9" s="97">
        <v>6</v>
      </c>
      <c r="M9" s="128">
        <f>SUM(L9:L12)</f>
        <v>28</v>
      </c>
      <c r="N9" s="84"/>
      <c r="O9" s="84"/>
      <c r="P9" s="127">
        <f>SUM(Q9:Q12)</f>
        <v>28</v>
      </c>
      <c r="Q9" s="97">
        <v>10</v>
      </c>
      <c r="R9" s="84" t="s">
        <v>138</v>
      </c>
      <c r="S9" s="97">
        <v>12</v>
      </c>
      <c r="T9" s="128">
        <f>SUM(S9:S12)</f>
        <v>51</v>
      </c>
      <c r="U9" s="84"/>
      <c r="V9" s="84"/>
      <c r="W9" s="127">
        <f>SUM(X9:X12)</f>
        <v>14</v>
      </c>
      <c r="X9" s="97">
        <v>4</v>
      </c>
      <c r="Y9" s="84" t="s">
        <v>138</v>
      </c>
      <c r="Z9" s="97">
        <v>13</v>
      </c>
      <c r="AA9" s="128">
        <f>SUM(Z9:Z12)</f>
        <v>55</v>
      </c>
      <c r="AB9" s="85"/>
    </row>
    <row r="10" spans="2:28" ht="14.25" customHeight="1">
      <c r="B10" s="127"/>
      <c r="C10" s="97">
        <v>8</v>
      </c>
      <c r="D10" s="84" t="s">
        <v>138</v>
      </c>
      <c r="E10" s="97">
        <v>5</v>
      </c>
      <c r="F10" s="128"/>
      <c r="G10" s="84"/>
      <c r="H10" s="84"/>
      <c r="I10" s="127"/>
      <c r="J10" s="97">
        <v>6</v>
      </c>
      <c r="K10" s="84" t="s">
        <v>138</v>
      </c>
      <c r="L10" s="97">
        <v>10</v>
      </c>
      <c r="M10" s="128"/>
      <c r="N10" s="84"/>
      <c r="O10" s="84"/>
      <c r="P10" s="127"/>
      <c r="Q10" s="97">
        <v>6</v>
      </c>
      <c r="R10" s="84" t="s">
        <v>138</v>
      </c>
      <c r="S10" s="97">
        <v>9</v>
      </c>
      <c r="T10" s="128"/>
      <c r="U10" s="84"/>
      <c r="V10" s="84"/>
      <c r="W10" s="127"/>
      <c r="X10" s="97">
        <v>3</v>
      </c>
      <c r="Y10" s="84" t="s">
        <v>138</v>
      </c>
      <c r="Z10" s="97">
        <v>16</v>
      </c>
      <c r="AA10" s="128"/>
      <c r="AB10" s="85"/>
    </row>
    <row r="11" spans="2:28" ht="14.25" customHeight="1">
      <c r="B11" s="127"/>
      <c r="C11" s="97">
        <v>6</v>
      </c>
      <c r="D11" s="84" t="s">
        <v>138</v>
      </c>
      <c r="E11" s="97">
        <v>6</v>
      </c>
      <c r="F11" s="128"/>
      <c r="G11" s="84"/>
      <c r="H11" s="84"/>
      <c r="I11" s="127"/>
      <c r="J11" s="97">
        <v>7</v>
      </c>
      <c r="K11" s="84" t="s">
        <v>138</v>
      </c>
      <c r="L11" s="97">
        <v>9</v>
      </c>
      <c r="M11" s="128"/>
      <c r="N11" s="84"/>
      <c r="O11" s="84"/>
      <c r="P11" s="127"/>
      <c r="Q11" s="97">
        <v>6</v>
      </c>
      <c r="R11" s="84" t="s">
        <v>138</v>
      </c>
      <c r="S11" s="97">
        <v>10</v>
      </c>
      <c r="T11" s="128"/>
      <c r="U11" s="84"/>
      <c r="V11" s="84"/>
      <c r="W11" s="127"/>
      <c r="X11" s="97">
        <v>2</v>
      </c>
      <c r="Y11" s="84" t="s">
        <v>138</v>
      </c>
      <c r="Z11" s="97">
        <v>12</v>
      </c>
      <c r="AA11" s="128"/>
      <c r="AB11" s="85"/>
    </row>
    <row r="12" spans="2:28" ht="14.25" customHeight="1">
      <c r="B12" s="127"/>
      <c r="C12" s="97">
        <v>15</v>
      </c>
      <c r="D12" s="84" t="s">
        <v>138</v>
      </c>
      <c r="E12" s="97">
        <v>6</v>
      </c>
      <c r="F12" s="128"/>
      <c r="G12" s="84"/>
      <c r="H12" s="84"/>
      <c r="I12" s="127"/>
      <c r="J12" s="97">
        <v>2</v>
      </c>
      <c r="K12" s="84" t="s">
        <v>138</v>
      </c>
      <c r="L12" s="97">
        <v>3</v>
      </c>
      <c r="M12" s="128"/>
      <c r="N12" s="84"/>
      <c r="O12" s="84"/>
      <c r="P12" s="127"/>
      <c r="Q12" s="97">
        <v>6</v>
      </c>
      <c r="R12" s="84" t="s">
        <v>138</v>
      </c>
      <c r="S12" s="97">
        <v>20</v>
      </c>
      <c r="T12" s="128"/>
      <c r="U12" s="84"/>
      <c r="V12" s="84"/>
      <c r="W12" s="127"/>
      <c r="X12" s="97">
        <v>5</v>
      </c>
      <c r="Y12" s="84" t="s">
        <v>138</v>
      </c>
      <c r="Z12" s="97">
        <v>14</v>
      </c>
      <c r="AA12" s="128"/>
      <c r="AB12" s="85"/>
    </row>
    <row r="13" spans="2:28" ht="14.25" customHeight="1">
      <c r="B13" s="129"/>
      <c r="C13" s="130"/>
      <c r="D13" s="98"/>
      <c r="E13" s="130"/>
      <c r="F13" s="131"/>
      <c r="G13" s="84"/>
      <c r="H13" s="84"/>
      <c r="I13" s="129"/>
      <c r="J13" s="130"/>
      <c r="K13" s="98"/>
      <c r="L13" s="130"/>
      <c r="M13" s="131"/>
      <c r="N13" s="84"/>
      <c r="O13" s="84"/>
      <c r="P13" s="129"/>
      <c r="Q13" s="130"/>
      <c r="R13" s="98"/>
      <c r="S13" s="130"/>
      <c r="T13" s="131"/>
      <c r="U13" s="84"/>
      <c r="V13" s="84"/>
      <c r="W13" s="129"/>
      <c r="X13" s="130"/>
      <c r="Y13" s="98"/>
      <c r="Z13" s="130"/>
      <c r="AA13" s="131"/>
      <c r="AB13" s="85"/>
    </row>
    <row r="14" spans="1:28" ht="14.25" customHeight="1">
      <c r="A14" s="88">
        <v>4</v>
      </c>
      <c r="B14" s="132" t="str">
        <f>IF(A14="","",VLOOKUP(A14,'[2]チーム一覧'!$E$2:$G$29,2))</f>
        <v>札　４）</v>
      </c>
      <c r="C14" s="133"/>
      <c r="D14" s="89"/>
      <c r="E14" s="133" t="str">
        <f>IF(G14="","",VLOOKUP(G14,'[2]チーム一覧'!$E$2:$G$29,2))</f>
        <v>帯　３）</v>
      </c>
      <c r="F14" s="134"/>
      <c r="G14" s="90">
        <v>22</v>
      </c>
      <c r="H14" s="91">
        <v>3</v>
      </c>
      <c r="I14" s="132" t="str">
        <f>IF(H14="","",VLOOKUP(H14,'[2]チーム一覧'!$E$2:$G$29,2))</f>
        <v>札　３）</v>
      </c>
      <c r="J14" s="133"/>
      <c r="K14" s="89"/>
      <c r="L14" s="133" t="str">
        <f>IF(N14="","",VLOOKUP(N14,'[2]チーム一覧'!$E$2:$G$29,2))</f>
        <v>帯　１）</v>
      </c>
      <c r="M14" s="134"/>
      <c r="N14" s="92">
        <v>20</v>
      </c>
      <c r="O14" s="93">
        <v>8</v>
      </c>
      <c r="P14" s="132" t="str">
        <f>IF(O14="","",VLOOKUP(O14,'[2]チーム一覧'!$E$2:$G$29,2))</f>
        <v>札　８）</v>
      </c>
      <c r="Q14" s="133"/>
      <c r="R14" s="89"/>
      <c r="S14" s="133" t="str">
        <f>IF(U14="","",VLOOKUP(U14,'[2]チーム一覧'!$E$2:$G$29,2))</f>
        <v>北見２）</v>
      </c>
      <c r="T14" s="134"/>
      <c r="U14" s="94">
        <v>26</v>
      </c>
      <c r="V14" s="95">
        <v>7</v>
      </c>
      <c r="W14" s="132" t="str">
        <f>IF(V14="","",VLOOKUP(V14,'[2]チーム一覧'!$E$2:$G$29,2))</f>
        <v>札　７）</v>
      </c>
      <c r="X14" s="133"/>
      <c r="Y14" s="89"/>
      <c r="Z14" s="133" t="str">
        <f>IF(AB14="","",VLOOKUP(AB14,'[2]チーム一覧'!$E$2:$G$29,2))</f>
        <v>苫　２）</v>
      </c>
      <c r="AA14" s="134"/>
      <c r="AB14" s="96">
        <v>28</v>
      </c>
    </row>
    <row r="15" spans="2:28" ht="14.25" customHeight="1">
      <c r="B15" s="127" t="str">
        <f>IF(A14="","",VLOOKUP(A14,'[2]チーム一覧'!$E$2:$G$29,3))</f>
        <v>札苗緑</v>
      </c>
      <c r="C15" s="135"/>
      <c r="D15" s="84"/>
      <c r="E15" s="135" t="str">
        <f>IF(G14="","",VLOOKUP(G14,'[2]チーム一覧'!$E$2:$G$29,3))</f>
        <v>帯小ＷＨ</v>
      </c>
      <c r="F15" s="128"/>
      <c r="G15" s="84"/>
      <c r="H15" s="85"/>
      <c r="I15" s="127" t="str">
        <f>IF(H14="","",VLOOKUP(H14,'[2]チーム一覧'!$E$2:$G$29,3))</f>
        <v>幌西</v>
      </c>
      <c r="J15" s="135"/>
      <c r="K15" s="84"/>
      <c r="L15" s="135" t="str">
        <f>IF(N14="","",VLOOKUP(N14,'[2]チーム一覧'!$E$2:$G$29,3))</f>
        <v>札南ラビッツ</v>
      </c>
      <c r="M15" s="128"/>
      <c r="N15" s="84"/>
      <c r="O15" s="85"/>
      <c r="P15" s="127" t="str">
        <f>IF(O14="","",VLOOKUP(O14,'[2]チーム一覧'!$E$2:$G$29,3))</f>
        <v>小野幌</v>
      </c>
      <c r="Q15" s="135"/>
      <c r="R15" s="84"/>
      <c r="S15" s="135" t="str">
        <f>IF(U14="","",VLOOKUP(U14,'[2]チーム一覧'!$E$2:$G$29,3))</f>
        <v>北光</v>
      </c>
      <c r="T15" s="128"/>
      <c r="U15" s="84"/>
      <c r="V15" s="85"/>
      <c r="W15" s="127" t="str">
        <f>IF(V14="","",VLOOKUP(V14,'[2]チーム一覧'!$E$2:$G$29,3))</f>
        <v>大曲</v>
      </c>
      <c r="X15" s="135"/>
      <c r="Y15" s="84"/>
      <c r="Z15" s="135" t="str">
        <f>IF(AB14="","",VLOOKUP(AB14,'[2]チーム一覧'!$E$2:$G$29,3))</f>
        <v>大成</v>
      </c>
      <c r="AA15" s="128"/>
      <c r="AB15" s="84"/>
    </row>
    <row r="16" spans="2:28" ht="14.25" customHeight="1">
      <c r="B16" s="127">
        <f>SUM(C16:C19)</f>
        <v>60</v>
      </c>
      <c r="C16" s="97">
        <v>11</v>
      </c>
      <c r="D16" s="84" t="s">
        <v>138</v>
      </c>
      <c r="E16" s="97">
        <v>4</v>
      </c>
      <c r="F16" s="128">
        <f>SUM(E16:E19)</f>
        <v>35</v>
      </c>
      <c r="G16" s="84"/>
      <c r="H16" s="84"/>
      <c r="I16" s="127">
        <f>SUM(J16:J19)</f>
        <v>41</v>
      </c>
      <c r="J16" s="97">
        <v>12</v>
      </c>
      <c r="K16" s="84" t="s">
        <v>138</v>
      </c>
      <c r="L16" s="97">
        <v>16</v>
      </c>
      <c r="M16" s="128">
        <f>SUM(L16:L19)</f>
        <v>62</v>
      </c>
      <c r="N16" s="84"/>
      <c r="O16" s="84"/>
      <c r="P16" s="127">
        <f>SUM(Q16:Q19)</f>
        <v>47</v>
      </c>
      <c r="Q16" s="97">
        <v>10</v>
      </c>
      <c r="R16" s="84" t="s">
        <v>138</v>
      </c>
      <c r="S16" s="97">
        <v>3</v>
      </c>
      <c r="T16" s="128">
        <f>SUM(S16:S19)</f>
        <v>28</v>
      </c>
      <c r="U16" s="84"/>
      <c r="V16" s="84"/>
      <c r="W16" s="127">
        <f>SUM(X16:X19)</f>
        <v>48</v>
      </c>
      <c r="X16" s="97">
        <v>11</v>
      </c>
      <c r="Y16" s="84" t="s">
        <v>138</v>
      </c>
      <c r="Z16" s="97">
        <v>13</v>
      </c>
      <c r="AA16" s="128">
        <f>SUM(Z16:Z19)</f>
        <v>60</v>
      </c>
      <c r="AB16" s="85"/>
    </row>
    <row r="17" spans="2:28" ht="14.25" customHeight="1">
      <c r="B17" s="127"/>
      <c r="C17" s="97">
        <v>16</v>
      </c>
      <c r="D17" s="84" t="s">
        <v>138</v>
      </c>
      <c r="E17" s="97">
        <v>12</v>
      </c>
      <c r="F17" s="128"/>
      <c r="G17" s="84"/>
      <c r="H17" s="84"/>
      <c r="I17" s="127"/>
      <c r="J17" s="97">
        <v>10</v>
      </c>
      <c r="K17" s="84" t="s">
        <v>138</v>
      </c>
      <c r="L17" s="97">
        <v>12</v>
      </c>
      <c r="M17" s="128"/>
      <c r="N17" s="84"/>
      <c r="O17" s="84"/>
      <c r="P17" s="127"/>
      <c r="Q17" s="97">
        <v>11</v>
      </c>
      <c r="R17" s="84" t="s">
        <v>138</v>
      </c>
      <c r="S17" s="97">
        <v>12</v>
      </c>
      <c r="T17" s="128"/>
      <c r="U17" s="84"/>
      <c r="V17" s="84"/>
      <c r="W17" s="127"/>
      <c r="X17" s="97">
        <v>10</v>
      </c>
      <c r="Y17" s="84" t="s">
        <v>138</v>
      </c>
      <c r="Z17" s="97">
        <v>15</v>
      </c>
      <c r="AA17" s="128"/>
      <c r="AB17" s="85"/>
    </row>
    <row r="18" spans="2:28" ht="14.25" customHeight="1">
      <c r="B18" s="127"/>
      <c r="C18" s="97">
        <v>21</v>
      </c>
      <c r="D18" s="84" t="s">
        <v>138</v>
      </c>
      <c r="E18" s="97">
        <v>7</v>
      </c>
      <c r="F18" s="128"/>
      <c r="G18" s="84"/>
      <c r="H18" s="84"/>
      <c r="I18" s="127"/>
      <c r="J18" s="97">
        <v>9</v>
      </c>
      <c r="K18" s="84" t="s">
        <v>138</v>
      </c>
      <c r="L18" s="97">
        <v>14</v>
      </c>
      <c r="M18" s="128"/>
      <c r="N18" s="84"/>
      <c r="O18" s="84"/>
      <c r="P18" s="127"/>
      <c r="Q18" s="97">
        <v>12</v>
      </c>
      <c r="R18" s="84" t="s">
        <v>138</v>
      </c>
      <c r="S18" s="97">
        <v>2</v>
      </c>
      <c r="T18" s="128"/>
      <c r="U18" s="84"/>
      <c r="V18" s="84"/>
      <c r="W18" s="127"/>
      <c r="X18" s="97">
        <v>12</v>
      </c>
      <c r="Y18" s="84" t="s">
        <v>138</v>
      </c>
      <c r="Z18" s="97">
        <v>22</v>
      </c>
      <c r="AA18" s="128"/>
      <c r="AB18" s="85"/>
    </row>
    <row r="19" spans="2:28" ht="14.25" customHeight="1">
      <c r="B19" s="127"/>
      <c r="C19" s="97">
        <v>12</v>
      </c>
      <c r="D19" s="84" t="s">
        <v>138</v>
      </c>
      <c r="E19" s="97">
        <v>12</v>
      </c>
      <c r="F19" s="128"/>
      <c r="G19" s="84"/>
      <c r="H19" s="84"/>
      <c r="I19" s="127"/>
      <c r="J19" s="97">
        <v>10</v>
      </c>
      <c r="K19" s="84" t="s">
        <v>138</v>
      </c>
      <c r="L19" s="97">
        <v>20</v>
      </c>
      <c r="M19" s="128"/>
      <c r="N19" s="84"/>
      <c r="O19" s="84"/>
      <c r="P19" s="127"/>
      <c r="Q19" s="97">
        <v>14</v>
      </c>
      <c r="R19" s="84" t="s">
        <v>138</v>
      </c>
      <c r="S19" s="97">
        <v>11</v>
      </c>
      <c r="T19" s="128"/>
      <c r="U19" s="84"/>
      <c r="V19" s="84"/>
      <c r="W19" s="127"/>
      <c r="X19" s="97">
        <v>15</v>
      </c>
      <c r="Y19" s="84" t="s">
        <v>138</v>
      </c>
      <c r="Z19" s="97">
        <v>10</v>
      </c>
      <c r="AA19" s="128"/>
      <c r="AB19" s="85"/>
    </row>
    <row r="20" spans="2:28" ht="14.25" customHeight="1">
      <c r="B20" s="129"/>
      <c r="C20" s="130"/>
      <c r="D20" s="98"/>
      <c r="E20" s="130"/>
      <c r="F20" s="131"/>
      <c r="G20" s="84"/>
      <c r="H20" s="84"/>
      <c r="I20" s="129"/>
      <c r="J20" s="130"/>
      <c r="K20" s="98"/>
      <c r="L20" s="130"/>
      <c r="M20" s="131"/>
      <c r="N20" s="84"/>
      <c r="O20" s="84"/>
      <c r="P20" s="129"/>
      <c r="Q20" s="130"/>
      <c r="R20" s="98"/>
      <c r="S20" s="130"/>
      <c r="T20" s="131"/>
      <c r="U20" s="84"/>
      <c r="V20" s="84"/>
      <c r="W20" s="129"/>
      <c r="X20" s="130"/>
      <c r="Y20" s="98"/>
      <c r="Z20" s="130"/>
      <c r="AA20" s="131"/>
      <c r="AB20" s="85"/>
    </row>
    <row r="21" spans="1:28" ht="14.25" customHeight="1">
      <c r="A21" s="88">
        <v>17</v>
      </c>
      <c r="B21" s="132" t="str">
        <f>IF(A21="","",VLOOKUP(A21,'[2]チーム一覧'!$E$2:$G$29,2))</f>
        <v>南空１）</v>
      </c>
      <c r="C21" s="133"/>
      <c r="D21" s="89"/>
      <c r="E21" s="133" t="str">
        <f>IF(G21="","",VLOOKUP(G21,'[2]チーム一覧'!$E$2:$G$29,2))</f>
        <v>札　１）</v>
      </c>
      <c r="F21" s="134"/>
      <c r="G21" s="90">
        <v>25</v>
      </c>
      <c r="H21" s="91">
        <v>12</v>
      </c>
      <c r="I21" s="132" t="str">
        <f>IF(H21="","",VLOOKUP(H21,'[2]チーム一覧'!$E$2:$G$29,2))</f>
        <v>北空１）</v>
      </c>
      <c r="J21" s="133"/>
      <c r="K21" s="89"/>
      <c r="L21" s="133" t="str">
        <f>IF(N21="","",VLOOKUP(N21,'[2]チーム一覧'!$E$2:$G$29,2))</f>
        <v>北見１）</v>
      </c>
      <c r="M21" s="134"/>
      <c r="N21" s="92">
        <v>27</v>
      </c>
      <c r="O21" s="93">
        <v>11</v>
      </c>
      <c r="P21" s="132" t="str">
        <f>IF(O21="","",VLOOKUP(O21,'[2]チーム一覧'!$E$2:$G$29,2))</f>
        <v>樽　１）</v>
      </c>
      <c r="Q21" s="133"/>
      <c r="R21" s="89"/>
      <c r="S21" s="133" t="str">
        <f>IF(U21="","",VLOOKUP(U21,'[2]チーム一覧'!$E$2:$G$29,2))</f>
        <v>帯　４）</v>
      </c>
      <c r="T21" s="134"/>
      <c r="U21" s="94">
        <v>23</v>
      </c>
      <c r="V21" s="95">
        <v>10</v>
      </c>
      <c r="W21" s="132" t="str">
        <f>IF(V21="","",VLOOKUP(V21,'[2]チーム一覧'!$E$2:$G$29,2))</f>
        <v>函　２）</v>
      </c>
      <c r="X21" s="133"/>
      <c r="Y21" s="89"/>
      <c r="Z21" s="133" t="str">
        <f>IF(AB21="","",VLOOKUP(AB21,'[2]チーム一覧'!$E$2:$G$29,2))</f>
        <v>旭　２）</v>
      </c>
      <c r="AA21" s="134"/>
      <c r="AB21" s="96">
        <v>19</v>
      </c>
    </row>
    <row r="22" spans="2:28" ht="14.25" customHeight="1">
      <c r="B22" s="127" t="str">
        <f>IF(A21="","",VLOOKUP(A21,'[2]チーム一覧'!$E$2:$G$29,3))</f>
        <v>南幌</v>
      </c>
      <c r="C22" s="135"/>
      <c r="D22" s="84"/>
      <c r="E22" s="135" t="str">
        <f>IF(G21="","",VLOOKUP(G21,'[2]チーム一覧'!$E$2:$G$29,3))</f>
        <v>清田緑</v>
      </c>
      <c r="F22" s="128"/>
      <c r="G22" s="84"/>
      <c r="H22" s="85"/>
      <c r="I22" s="127" t="str">
        <f>IF(H21="","",VLOOKUP(H21,'[2]チーム一覧'!$E$2:$G$29,3))</f>
        <v>滝川西</v>
      </c>
      <c r="J22" s="135"/>
      <c r="K22" s="84"/>
      <c r="L22" s="135" t="str">
        <f>IF(N21="","",VLOOKUP(N21,'[2]チーム一覧'!$E$2:$G$29,3))</f>
        <v>美幌</v>
      </c>
      <c r="M22" s="128"/>
      <c r="N22" s="84"/>
      <c r="O22" s="85"/>
      <c r="P22" s="127" t="str">
        <f>IF(O21="","",VLOOKUP(O21,'[2]チーム一覧'!$E$2:$G$29,3))</f>
        <v>ブラックマジック</v>
      </c>
      <c r="Q22" s="135"/>
      <c r="R22" s="84"/>
      <c r="S22" s="135" t="str">
        <f>IF(U21="","",VLOOKUP(U21,'[2]チーム一覧'!$E$2:$G$29,3))</f>
        <v>池田</v>
      </c>
      <c r="T22" s="128"/>
      <c r="U22" s="84"/>
      <c r="V22" s="85"/>
      <c r="W22" s="127" t="str">
        <f>IF(V21="","",VLOOKUP(V21,'[2]チーム一覧'!$E$2:$G$29,3))</f>
        <v>あさひ</v>
      </c>
      <c r="X22" s="135"/>
      <c r="Y22" s="84"/>
      <c r="Z22" s="135" t="str">
        <f>IF(AB21="","",VLOOKUP(AB21,'[2]チーム一覧'!$E$2:$G$29,3))</f>
        <v>西御料地</v>
      </c>
      <c r="AA22" s="128"/>
      <c r="AB22" s="84"/>
    </row>
    <row r="23" spans="2:28" ht="14.25" customHeight="1">
      <c r="B23" s="127">
        <f>SUM(C23:C26)</f>
        <v>34</v>
      </c>
      <c r="C23" s="97">
        <v>12</v>
      </c>
      <c r="D23" s="84" t="s">
        <v>138</v>
      </c>
      <c r="E23" s="97">
        <v>12</v>
      </c>
      <c r="F23" s="128">
        <f>SUM(E23:E26)</f>
        <v>34</v>
      </c>
      <c r="G23" s="84"/>
      <c r="H23" s="84"/>
      <c r="I23" s="127">
        <f>SUM(J23:J26)</f>
        <v>29</v>
      </c>
      <c r="J23" s="97">
        <v>8</v>
      </c>
      <c r="K23" s="84" t="s">
        <v>138</v>
      </c>
      <c r="L23" s="97">
        <v>6</v>
      </c>
      <c r="M23" s="128">
        <f>SUM(L23:L26)</f>
        <v>43</v>
      </c>
      <c r="N23" s="84"/>
      <c r="O23" s="84"/>
      <c r="P23" s="127">
        <f>SUM(Q23:Q26)</f>
        <v>53</v>
      </c>
      <c r="Q23" s="97">
        <v>7</v>
      </c>
      <c r="R23" s="84" t="s">
        <v>138</v>
      </c>
      <c r="S23" s="97">
        <v>7</v>
      </c>
      <c r="T23" s="128">
        <f>SUM(S23:S26)</f>
        <v>27</v>
      </c>
      <c r="U23" s="84"/>
      <c r="V23" s="84"/>
      <c r="W23" s="127">
        <f>SUM(X23:X26)</f>
        <v>30</v>
      </c>
      <c r="X23" s="97">
        <v>11</v>
      </c>
      <c r="Y23" s="84" t="s">
        <v>138</v>
      </c>
      <c r="Z23" s="97">
        <v>12</v>
      </c>
      <c r="AA23" s="128">
        <f>SUM(Z23:Z26)</f>
        <v>37</v>
      </c>
      <c r="AB23" s="85"/>
    </row>
    <row r="24" spans="2:28" ht="14.25" customHeight="1">
      <c r="B24" s="127"/>
      <c r="C24" s="97">
        <v>12</v>
      </c>
      <c r="D24" s="84" t="s">
        <v>138</v>
      </c>
      <c r="E24" s="97">
        <v>2</v>
      </c>
      <c r="F24" s="128"/>
      <c r="G24" s="84"/>
      <c r="H24" s="84"/>
      <c r="I24" s="127"/>
      <c r="J24" s="97">
        <v>4</v>
      </c>
      <c r="K24" s="84" t="s">
        <v>138</v>
      </c>
      <c r="L24" s="97">
        <v>9</v>
      </c>
      <c r="M24" s="128"/>
      <c r="N24" s="84"/>
      <c r="O24" s="84"/>
      <c r="P24" s="127"/>
      <c r="Q24" s="97">
        <v>10</v>
      </c>
      <c r="R24" s="84" t="s">
        <v>138</v>
      </c>
      <c r="S24" s="97">
        <v>6</v>
      </c>
      <c r="T24" s="128"/>
      <c r="U24" s="84"/>
      <c r="V24" s="84"/>
      <c r="W24" s="127"/>
      <c r="X24" s="97">
        <v>6</v>
      </c>
      <c r="Y24" s="84" t="s">
        <v>138</v>
      </c>
      <c r="Z24" s="97">
        <v>8</v>
      </c>
      <c r="AA24" s="128"/>
      <c r="AB24" s="85"/>
    </row>
    <row r="25" spans="2:28" ht="14.25" customHeight="1">
      <c r="B25" s="127"/>
      <c r="C25" s="97">
        <v>5</v>
      </c>
      <c r="D25" s="84" t="s">
        <v>138</v>
      </c>
      <c r="E25" s="97">
        <v>10</v>
      </c>
      <c r="F25" s="128"/>
      <c r="G25" s="84"/>
      <c r="H25" s="84"/>
      <c r="I25" s="127"/>
      <c r="J25" s="97">
        <v>3</v>
      </c>
      <c r="K25" s="84" t="s">
        <v>138</v>
      </c>
      <c r="L25" s="97">
        <v>16</v>
      </c>
      <c r="M25" s="128"/>
      <c r="N25" s="84"/>
      <c r="O25" s="84"/>
      <c r="P25" s="127"/>
      <c r="Q25" s="97">
        <v>21</v>
      </c>
      <c r="R25" s="84" t="s">
        <v>138</v>
      </c>
      <c r="S25" s="97">
        <v>3</v>
      </c>
      <c r="T25" s="128"/>
      <c r="U25" s="84"/>
      <c r="V25" s="84"/>
      <c r="W25" s="127"/>
      <c r="X25" s="97">
        <v>3</v>
      </c>
      <c r="Y25" s="84" t="s">
        <v>138</v>
      </c>
      <c r="Z25" s="97">
        <v>6</v>
      </c>
      <c r="AA25" s="128"/>
      <c r="AB25" s="85"/>
    </row>
    <row r="26" spans="2:28" ht="14.25" customHeight="1">
      <c r="B26" s="127"/>
      <c r="C26" s="97">
        <v>5</v>
      </c>
      <c r="D26" s="84" t="s">
        <v>138</v>
      </c>
      <c r="E26" s="97">
        <v>10</v>
      </c>
      <c r="F26" s="128"/>
      <c r="G26" s="84"/>
      <c r="H26" s="84"/>
      <c r="I26" s="127"/>
      <c r="J26" s="97">
        <v>14</v>
      </c>
      <c r="K26" s="84" t="s">
        <v>138</v>
      </c>
      <c r="L26" s="97">
        <v>12</v>
      </c>
      <c r="M26" s="128"/>
      <c r="N26" s="84"/>
      <c r="O26" s="84"/>
      <c r="P26" s="127"/>
      <c r="Q26" s="97">
        <v>15</v>
      </c>
      <c r="R26" s="84" t="s">
        <v>138</v>
      </c>
      <c r="S26" s="97">
        <v>11</v>
      </c>
      <c r="T26" s="128"/>
      <c r="U26" s="84"/>
      <c r="V26" s="84"/>
      <c r="W26" s="127"/>
      <c r="X26" s="97">
        <v>10</v>
      </c>
      <c r="Y26" s="84" t="s">
        <v>138</v>
      </c>
      <c r="Z26" s="97">
        <v>11</v>
      </c>
      <c r="AA26" s="128"/>
      <c r="AB26" s="85"/>
    </row>
    <row r="27" spans="2:28" ht="14.25" customHeight="1">
      <c r="B27" s="129"/>
      <c r="C27" s="130"/>
      <c r="D27" s="98"/>
      <c r="E27" s="130"/>
      <c r="F27" s="131"/>
      <c r="G27" s="84"/>
      <c r="H27" s="84"/>
      <c r="I27" s="129"/>
      <c r="J27" s="130"/>
      <c r="K27" s="98"/>
      <c r="L27" s="130"/>
      <c r="M27" s="131"/>
      <c r="N27" s="84"/>
      <c r="O27" s="84"/>
      <c r="P27" s="129"/>
      <c r="Q27" s="130"/>
      <c r="R27" s="98"/>
      <c r="S27" s="130"/>
      <c r="T27" s="131"/>
      <c r="U27" s="84"/>
      <c r="V27" s="84"/>
      <c r="W27" s="129"/>
      <c r="X27" s="130"/>
      <c r="Y27" s="98"/>
      <c r="Z27" s="130"/>
      <c r="AA27" s="131"/>
      <c r="AB27" s="85"/>
    </row>
    <row r="28" spans="1:28" ht="14.25" customHeight="1">
      <c r="A28" s="88">
        <v>1</v>
      </c>
      <c r="B28" s="132" t="str">
        <f>IF(A28="","",VLOOKUP(A28,'[2]チーム一覧'!$E$2:$G$29,2))</f>
        <v>帯　２）</v>
      </c>
      <c r="C28" s="133"/>
      <c r="D28" s="89"/>
      <c r="E28" s="133" t="str">
        <f>IF(G28="","",VLOOKUP(G28,'[2]チーム一覧'!$E$2:$G$29,2))</f>
        <v>苫　１）</v>
      </c>
      <c r="F28" s="134"/>
      <c r="G28" s="90">
        <v>13</v>
      </c>
      <c r="H28" s="91">
        <v>2</v>
      </c>
      <c r="I28" s="132" t="str">
        <f>IF(H28="","",VLOOKUP(H28,'[2]チーム一覧'!$E$2:$G$29,2))</f>
        <v>札　２）</v>
      </c>
      <c r="J28" s="133"/>
      <c r="K28" s="89"/>
      <c r="L28" s="133" t="str">
        <f>IF(N28="","",VLOOKUP(N28,'[2]チーム一覧'!$E$2:$G$29,2))</f>
        <v>釧　１）</v>
      </c>
      <c r="M28" s="134"/>
      <c r="N28" s="92">
        <v>14</v>
      </c>
      <c r="O28" s="93">
        <v>5</v>
      </c>
      <c r="P28" s="132" t="str">
        <f>IF(O28="","",VLOOKUP(O28,'[2]チーム一覧'!$E$2:$G$29,2))</f>
        <v>札　５）</v>
      </c>
      <c r="Q28" s="133"/>
      <c r="R28" s="89"/>
      <c r="S28" s="133" t="str">
        <f>IF(U28="","",VLOOKUP(U28,'[2]チーム一覧'!$E$2:$G$29,2))</f>
        <v>室　１）</v>
      </c>
      <c r="T28" s="134"/>
      <c r="U28" s="94">
        <v>16</v>
      </c>
      <c r="V28" s="95">
        <v>6</v>
      </c>
      <c r="W28" s="132" t="str">
        <f>IF(V28="","",VLOOKUP(V28,'[2]チーム一覧'!$E$2:$G$29,2))</f>
        <v>札　６）</v>
      </c>
      <c r="X28" s="133"/>
      <c r="Y28" s="89"/>
      <c r="Z28" s="133" t="str">
        <f>IF(AB28="","",VLOOKUP(AB28,'[2]チーム一覧'!$E$2:$G$29,2))</f>
        <v>名　１）</v>
      </c>
      <c r="AA28" s="134"/>
      <c r="AB28" s="96">
        <v>15</v>
      </c>
    </row>
    <row r="29" spans="2:28" ht="14.25" customHeight="1">
      <c r="B29" s="127" t="str">
        <f>IF(A28="","",VLOOKUP(A28,'[2]チーム一覧'!$E$2:$G$29,3))</f>
        <v>稲田</v>
      </c>
      <c r="C29" s="135"/>
      <c r="D29" s="84"/>
      <c r="E29" s="135" t="str">
        <f>IF(G28="","",VLOOKUP(G28,'[2]チーム一覧'!$E$2:$G$29,3))</f>
        <v>緑小</v>
      </c>
      <c r="F29" s="128"/>
      <c r="G29" s="84"/>
      <c r="H29" s="85"/>
      <c r="I29" s="127" t="str">
        <f>IF(H28="","",VLOOKUP(H28,'[2]チーム一覧'!$E$2:$G$29,3))</f>
        <v>上野幌西</v>
      </c>
      <c r="J29" s="135"/>
      <c r="K29" s="84"/>
      <c r="L29" s="135" t="str">
        <f>IF(N28="","",VLOOKUP(N28,'[2]チーム一覧'!$E$2:$G$29,3))</f>
        <v>美原</v>
      </c>
      <c r="M29" s="128"/>
      <c r="N29" s="84"/>
      <c r="O29" s="85"/>
      <c r="P29" s="127" t="str">
        <f>IF(O28="","",VLOOKUP(O28,'[2]チーム一覧'!$E$2:$G$29,3))</f>
        <v>常盤スパークルズ</v>
      </c>
      <c r="Q29" s="135"/>
      <c r="R29" s="84"/>
      <c r="S29" s="135" t="str">
        <f>IF(U28="","",VLOOKUP(U28,'[2]チーム一覧'!$E$2:$G$29,3))</f>
        <v>地球岬</v>
      </c>
      <c r="T29" s="128"/>
      <c r="U29" s="84"/>
      <c r="V29" s="85"/>
      <c r="W29" s="127" t="str">
        <f>IF(V28="","",VLOOKUP(V28,'[2]チーム一覧'!$E$2:$G$29,3))</f>
        <v>大麻</v>
      </c>
      <c r="X29" s="135"/>
      <c r="Y29" s="84"/>
      <c r="Z29" s="135" t="str">
        <f>IF(AB28="","",VLOOKUP(AB28,'[2]チーム一覧'!$E$2:$G$29,3))</f>
        <v>士別西</v>
      </c>
      <c r="AA29" s="128"/>
      <c r="AB29" s="84"/>
    </row>
    <row r="30" spans="2:28" ht="14.25" customHeight="1">
      <c r="B30" s="127">
        <f>SUM(C30:C33)</f>
        <v>29</v>
      </c>
      <c r="C30" s="97">
        <v>12</v>
      </c>
      <c r="D30" s="84" t="s">
        <v>138</v>
      </c>
      <c r="E30" s="97">
        <v>15</v>
      </c>
      <c r="F30" s="128">
        <f>SUM(E30:E33)</f>
        <v>50</v>
      </c>
      <c r="G30" s="84"/>
      <c r="H30" s="84"/>
      <c r="I30" s="127">
        <f>SUM(J30:J33)</f>
        <v>29</v>
      </c>
      <c r="J30" s="97">
        <v>10</v>
      </c>
      <c r="K30" s="84" t="s">
        <v>138</v>
      </c>
      <c r="L30" s="97">
        <v>4</v>
      </c>
      <c r="M30" s="128">
        <f>SUM(L30:L33)</f>
        <v>23</v>
      </c>
      <c r="N30" s="84"/>
      <c r="O30" s="84"/>
      <c r="P30" s="127">
        <f>SUM(Q30:Q33)</f>
        <v>70</v>
      </c>
      <c r="Q30" s="97">
        <v>27</v>
      </c>
      <c r="R30" s="84" t="s">
        <v>138</v>
      </c>
      <c r="S30" s="97">
        <v>0</v>
      </c>
      <c r="T30" s="128">
        <f>SUM(S30:S33)</f>
        <v>16</v>
      </c>
      <c r="U30" s="84"/>
      <c r="V30" s="84"/>
      <c r="W30" s="127">
        <f>SUM(X30:X33)</f>
        <v>59</v>
      </c>
      <c r="X30" s="97">
        <v>22</v>
      </c>
      <c r="Y30" s="84" t="s">
        <v>138</v>
      </c>
      <c r="Z30" s="97">
        <v>1</v>
      </c>
      <c r="AA30" s="128">
        <f>SUM(Z30:Z33)</f>
        <v>18</v>
      </c>
      <c r="AB30" s="85"/>
    </row>
    <row r="31" spans="2:28" ht="14.25" customHeight="1">
      <c r="B31" s="127"/>
      <c r="C31" s="97">
        <v>3</v>
      </c>
      <c r="D31" s="84" t="s">
        <v>138</v>
      </c>
      <c r="E31" s="97">
        <v>14</v>
      </c>
      <c r="F31" s="128"/>
      <c r="G31" s="84"/>
      <c r="H31" s="84"/>
      <c r="I31" s="127"/>
      <c r="J31" s="97">
        <v>8</v>
      </c>
      <c r="K31" s="84" t="s">
        <v>138</v>
      </c>
      <c r="L31" s="97">
        <v>0</v>
      </c>
      <c r="M31" s="128"/>
      <c r="N31" s="84"/>
      <c r="O31" s="84"/>
      <c r="P31" s="127"/>
      <c r="Q31" s="97">
        <v>11</v>
      </c>
      <c r="R31" s="84" t="s">
        <v>138</v>
      </c>
      <c r="S31" s="97">
        <v>9</v>
      </c>
      <c r="T31" s="128"/>
      <c r="U31" s="84"/>
      <c r="V31" s="84"/>
      <c r="W31" s="127"/>
      <c r="X31" s="97">
        <v>9</v>
      </c>
      <c r="Y31" s="84" t="s">
        <v>138</v>
      </c>
      <c r="Z31" s="97">
        <v>3</v>
      </c>
      <c r="AA31" s="128"/>
      <c r="AB31" s="85"/>
    </row>
    <row r="32" spans="2:28" ht="14.25" customHeight="1">
      <c r="B32" s="127"/>
      <c r="C32" s="97">
        <v>6</v>
      </c>
      <c r="D32" s="84" t="s">
        <v>138</v>
      </c>
      <c r="E32" s="97">
        <v>11</v>
      </c>
      <c r="F32" s="128"/>
      <c r="G32" s="84"/>
      <c r="H32" s="84"/>
      <c r="I32" s="127"/>
      <c r="J32" s="97">
        <v>4</v>
      </c>
      <c r="K32" s="84" t="s">
        <v>138</v>
      </c>
      <c r="L32" s="97">
        <v>10</v>
      </c>
      <c r="M32" s="128"/>
      <c r="N32" s="84"/>
      <c r="O32" s="84"/>
      <c r="P32" s="127"/>
      <c r="Q32" s="97">
        <v>18</v>
      </c>
      <c r="R32" s="84" t="s">
        <v>138</v>
      </c>
      <c r="S32" s="97">
        <v>5</v>
      </c>
      <c r="T32" s="128"/>
      <c r="U32" s="84"/>
      <c r="V32" s="84"/>
      <c r="W32" s="127"/>
      <c r="X32" s="97">
        <v>12</v>
      </c>
      <c r="Y32" s="84" t="s">
        <v>138</v>
      </c>
      <c r="Z32" s="97">
        <v>8</v>
      </c>
      <c r="AA32" s="128"/>
      <c r="AB32" s="85"/>
    </row>
    <row r="33" spans="2:28" ht="14.25" customHeight="1">
      <c r="B33" s="127"/>
      <c r="C33" s="97">
        <v>8</v>
      </c>
      <c r="D33" s="84" t="s">
        <v>138</v>
      </c>
      <c r="E33" s="97">
        <v>10</v>
      </c>
      <c r="F33" s="128"/>
      <c r="G33" s="84"/>
      <c r="H33" s="84"/>
      <c r="I33" s="127"/>
      <c r="J33" s="97">
        <v>7</v>
      </c>
      <c r="K33" s="84" t="s">
        <v>138</v>
      </c>
      <c r="L33" s="97">
        <v>9</v>
      </c>
      <c r="M33" s="128"/>
      <c r="N33" s="84"/>
      <c r="O33" s="84"/>
      <c r="P33" s="127"/>
      <c r="Q33" s="97">
        <v>14</v>
      </c>
      <c r="R33" s="84" t="s">
        <v>138</v>
      </c>
      <c r="S33" s="97">
        <v>2</v>
      </c>
      <c r="T33" s="128"/>
      <c r="U33" s="84"/>
      <c r="V33" s="84"/>
      <c r="W33" s="127"/>
      <c r="X33" s="97">
        <v>16</v>
      </c>
      <c r="Y33" s="84" t="s">
        <v>138</v>
      </c>
      <c r="Z33" s="97">
        <v>6</v>
      </c>
      <c r="AA33" s="128"/>
      <c r="AB33" s="85"/>
    </row>
    <row r="34" spans="2:28" ht="14.25" customHeight="1">
      <c r="B34" s="129"/>
      <c r="C34" s="130"/>
      <c r="D34" s="98"/>
      <c r="E34" s="130"/>
      <c r="F34" s="131"/>
      <c r="G34" s="84"/>
      <c r="H34" s="84"/>
      <c r="I34" s="129"/>
      <c r="J34" s="130"/>
      <c r="K34" s="98"/>
      <c r="L34" s="130"/>
      <c r="M34" s="131"/>
      <c r="N34" s="84"/>
      <c r="O34" s="84"/>
      <c r="P34" s="129"/>
      <c r="Q34" s="130"/>
      <c r="R34" s="98"/>
      <c r="S34" s="130"/>
      <c r="T34" s="131"/>
      <c r="U34" s="84"/>
      <c r="V34" s="84"/>
      <c r="W34" s="129"/>
      <c r="X34" s="130"/>
      <c r="Y34" s="98"/>
      <c r="Z34" s="130"/>
      <c r="AA34" s="131"/>
      <c r="AB34" s="85"/>
    </row>
    <row r="35" spans="1:28" ht="14.25" customHeight="1">
      <c r="A35" s="88">
        <v>9</v>
      </c>
      <c r="B35" s="132" t="str">
        <f>IF(A35="","",VLOOKUP(A35,'[2]チーム一覧'!$E$2:$G$29,2))</f>
        <v>函　１）</v>
      </c>
      <c r="C35" s="133"/>
      <c r="D35" s="89"/>
      <c r="E35" s="133" t="str">
        <f>IF(G35="","",VLOOKUP(G35,'[2]チーム一覧'!$E$2:$G$29,2))</f>
        <v>札　４）</v>
      </c>
      <c r="F35" s="134"/>
      <c r="G35" s="90">
        <v>4</v>
      </c>
      <c r="H35" s="91">
        <v>18</v>
      </c>
      <c r="I35" s="132" t="str">
        <f>IF(H35="","",VLOOKUP(H35,'[2]チーム一覧'!$E$2:$G$29,2))</f>
        <v>旭　１）</v>
      </c>
      <c r="J35" s="133"/>
      <c r="K35" s="89"/>
      <c r="L35" s="133" t="str">
        <f>IF(N35="","",VLOOKUP(N35,'[2]チーム一覧'!$E$2:$G$29,2))</f>
        <v>札　３）</v>
      </c>
      <c r="M35" s="134"/>
      <c r="N35" s="92">
        <v>3</v>
      </c>
      <c r="O35" s="93">
        <v>24</v>
      </c>
      <c r="P35" s="132" t="str">
        <f>IF(O35="","",VLOOKUP(O35,'[2]チーム一覧'!$E$2:$G$29,2))</f>
        <v>帯　５）</v>
      </c>
      <c r="Q35" s="133"/>
      <c r="R35" s="89"/>
      <c r="S35" s="133" t="str">
        <f>IF(U35="","",VLOOKUP(U35,'[2]チーム一覧'!$E$2:$G$29,2))</f>
        <v>札　８）</v>
      </c>
      <c r="T35" s="134"/>
      <c r="U35" s="94">
        <v>8</v>
      </c>
      <c r="V35" s="95">
        <v>21</v>
      </c>
      <c r="W35" s="132" t="str">
        <f>IF(V35="","",VLOOKUP(V35,'[2]チーム一覧'!$E$2:$G$29,2))</f>
        <v>帯　６）</v>
      </c>
      <c r="X35" s="133"/>
      <c r="Y35" s="89"/>
      <c r="Z35" s="133" t="str">
        <f>IF(AB35="","",VLOOKUP(AB35,'[2]チーム一覧'!$E$2:$G$29,2))</f>
        <v>札　７）</v>
      </c>
      <c r="AA35" s="134"/>
      <c r="AB35" s="96">
        <v>7</v>
      </c>
    </row>
    <row r="36" spans="2:28" ht="14.25" customHeight="1">
      <c r="B36" s="127" t="str">
        <f>IF(A35="","",VLOOKUP(A35,'[2]チーム一覧'!$E$2:$G$29,3))</f>
        <v>駒場</v>
      </c>
      <c r="C36" s="135"/>
      <c r="D36" s="84"/>
      <c r="E36" s="135" t="str">
        <f>IF(G35="","",VLOOKUP(G35,'[2]チーム一覧'!$E$2:$G$29,3))</f>
        <v>札苗緑</v>
      </c>
      <c r="F36" s="128"/>
      <c r="G36" s="84"/>
      <c r="H36" s="85"/>
      <c r="I36" s="127" t="str">
        <f>IF(H35="","",VLOOKUP(H35,'[2]チーム一覧'!$E$2:$G$29,3))</f>
        <v>愛宕</v>
      </c>
      <c r="J36" s="135"/>
      <c r="K36" s="84"/>
      <c r="L36" s="135" t="str">
        <f>IF(N35="","",VLOOKUP(N35,'[2]チーム一覧'!$E$2:$G$29,3))</f>
        <v>幌西</v>
      </c>
      <c r="M36" s="128"/>
      <c r="N36" s="84"/>
      <c r="O36" s="85"/>
      <c r="P36" s="127" t="str">
        <f>IF(O35="","",VLOOKUP(O35,'[2]チーム一覧'!$E$2:$G$29,3))</f>
        <v>本別</v>
      </c>
      <c r="Q36" s="135"/>
      <c r="R36" s="84"/>
      <c r="S36" s="135" t="str">
        <f>IF(U35="","",VLOOKUP(U35,'[2]チーム一覧'!$E$2:$G$29,3))</f>
        <v>小野幌</v>
      </c>
      <c r="T36" s="128"/>
      <c r="U36" s="84"/>
      <c r="V36" s="85"/>
      <c r="W36" s="127" t="str">
        <f>IF(V35="","",VLOOKUP(V35,'[2]チーム一覧'!$E$2:$G$29,3))</f>
        <v>西帯Ｊｒ</v>
      </c>
      <c r="X36" s="135"/>
      <c r="Y36" s="84"/>
      <c r="Z36" s="135" t="str">
        <f>IF(AB35="","",VLOOKUP(AB35,'[2]チーム一覧'!$E$2:$G$29,3))</f>
        <v>大曲</v>
      </c>
      <c r="AA36" s="128"/>
      <c r="AB36" s="84"/>
    </row>
    <row r="37" spans="2:28" ht="14.25" customHeight="1">
      <c r="B37" s="127">
        <f>SUM(C37:C40)</f>
        <v>43</v>
      </c>
      <c r="C37" s="97">
        <v>10</v>
      </c>
      <c r="D37" s="84" t="s">
        <v>138</v>
      </c>
      <c r="E37" s="97">
        <v>6</v>
      </c>
      <c r="F37" s="128">
        <f>SUM(E37:E40)</f>
        <v>53</v>
      </c>
      <c r="G37" s="84"/>
      <c r="H37" s="84"/>
      <c r="I37" s="127">
        <f>SUM(J37:J40)</f>
        <v>42</v>
      </c>
      <c r="J37" s="97">
        <v>12</v>
      </c>
      <c r="K37" s="84" t="s">
        <v>138</v>
      </c>
      <c r="L37" s="97">
        <v>4</v>
      </c>
      <c r="M37" s="128">
        <f>SUM(L37:L40)</f>
        <v>25</v>
      </c>
      <c r="N37" s="84"/>
      <c r="O37" s="84"/>
      <c r="P37" s="127">
        <f>SUM(Q37:Q40)</f>
        <v>26</v>
      </c>
      <c r="Q37" s="97">
        <v>5</v>
      </c>
      <c r="R37" s="84" t="s">
        <v>138</v>
      </c>
      <c r="S37" s="97">
        <v>10</v>
      </c>
      <c r="T37" s="128">
        <f>SUM(S37:S40)</f>
        <v>47</v>
      </c>
      <c r="U37" s="84"/>
      <c r="V37" s="84"/>
      <c r="W37" s="127">
        <f>SUM(X37:X40)</f>
        <v>26</v>
      </c>
      <c r="X37" s="97">
        <v>6</v>
      </c>
      <c r="Y37" s="84" t="s">
        <v>138</v>
      </c>
      <c r="Z37" s="97">
        <v>17</v>
      </c>
      <c r="AA37" s="128">
        <f>SUM(Z37:Z40)</f>
        <v>60</v>
      </c>
      <c r="AB37" s="85"/>
    </row>
    <row r="38" spans="2:28" ht="14.25" customHeight="1">
      <c r="B38" s="127"/>
      <c r="C38" s="97">
        <v>9</v>
      </c>
      <c r="D38" s="84" t="s">
        <v>138</v>
      </c>
      <c r="E38" s="97">
        <v>16</v>
      </c>
      <c r="F38" s="128"/>
      <c r="G38" s="84"/>
      <c r="H38" s="84"/>
      <c r="I38" s="127"/>
      <c r="J38" s="97">
        <v>2</v>
      </c>
      <c r="K38" s="84" t="s">
        <v>138</v>
      </c>
      <c r="L38" s="97">
        <v>8</v>
      </c>
      <c r="M38" s="128"/>
      <c r="N38" s="84"/>
      <c r="O38" s="84"/>
      <c r="P38" s="127"/>
      <c r="Q38" s="97">
        <v>4</v>
      </c>
      <c r="R38" s="84" t="s">
        <v>138</v>
      </c>
      <c r="S38" s="97">
        <v>12</v>
      </c>
      <c r="T38" s="128"/>
      <c r="U38" s="84"/>
      <c r="V38" s="84"/>
      <c r="W38" s="127"/>
      <c r="X38" s="97">
        <v>4</v>
      </c>
      <c r="Y38" s="84" t="s">
        <v>138</v>
      </c>
      <c r="Z38" s="97">
        <v>16</v>
      </c>
      <c r="AA38" s="128"/>
      <c r="AB38" s="85"/>
    </row>
    <row r="39" spans="2:28" ht="14.25" customHeight="1">
      <c r="B39" s="127"/>
      <c r="C39" s="97">
        <v>13</v>
      </c>
      <c r="D39" s="84" t="s">
        <v>138</v>
      </c>
      <c r="E39" s="97">
        <v>12</v>
      </c>
      <c r="F39" s="128"/>
      <c r="G39" s="84"/>
      <c r="H39" s="84"/>
      <c r="I39" s="127"/>
      <c r="J39" s="97">
        <v>12</v>
      </c>
      <c r="K39" s="84" t="s">
        <v>138</v>
      </c>
      <c r="L39" s="97">
        <v>7</v>
      </c>
      <c r="M39" s="128"/>
      <c r="N39" s="84"/>
      <c r="O39" s="84"/>
      <c r="P39" s="127"/>
      <c r="Q39" s="97">
        <v>10</v>
      </c>
      <c r="R39" s="84" t="s">
        <v>138</v>
      </c>
      <c r="S39" s="97">
        <v>10</v>
      </c>
      <c r="T39" s="128"/>
      <c r="U39" s="84"/>
      <c r="V39" s="84"/>
      <c r="W39" s="127"/>
      <c r="X39" s="97">
        <v>4</v>
      </c>
      <c r="Y39" s="84" t="s">
        <v>138</v>
      </c>
      <c r="Z39" s="97">
        <v>15</v>
      </c>
      <c r="AA39" s="128"/>
      <c r="AB39" s="85"/>
    </row>
    <row r="40" spans="2:28" ht="14.25" customHeight="1">
      <c r="B40" s="127"/>
      <c r="C40" s="97">
        <v>11</v>
      </c>
      <c r="D40" s="84" t="s">
        <v>138</v>
      </c>
      <c r="E40" s="97">
        <v>19</v>
      </c>
      <c r="F40" s="128"/>
      <c r="G40" s="84"/>
      <c r="H40" s="84"/>
      <c r="I40" s="127"/>
      <c r="J40" s="97">
        <v>16</v>
      </c>
      <c r="K40" s="84" t="s">
        <v>138</v>
      </c>
      <c r="L40" s="97">
        <v>6</v>
      </c>
      <c r="M40" s="128"/>
      <c r="N40" s="84"/>
      <c r="O40" s="84"/>
      <c r="P40" s="127"/>
      <c r="Q40" s="97">
        <v>7</v>
      </c>
      <c r="R40" s="84" t="s">
        <v>138</v>
      </c>
      <c r="S40" s="97">
        <v>15</v>
      </c>
      <c r="T40" s="128"/>
      <c r="U40" s="84"/>
      <c r="V40" s="84"/>
      <c r="W40" s="127"/>
      <c r="X40" s="97">
        <v>12</v>
      </c>
      <c r="Y40" s="84" t="s">
        <v>138</v>
      </c>
      <c r="Z40" s="97">
        <v>12</v>
      </c>
      <c r="AA40" s="128"/>
      <c r="AB40" s="85"/>
    </row>
    <row r="41" spans="2:28" ht="14.25" customHeight="1">
      <c r="B41" s="129"/>
      <c r="C41" s="130"/>
      <c r="D41" s="98"/>
      <c r="E41" s="130"/>
      <c r="F41" s="131"/>
      <c r="G41" s="84"/>
      <c r="H41" s="84"/>
      <c r="I41" s="129"/>
      <c r="J41" s="130"/>
      <c r="K41" s="98"/>
      <c r="L41" s="130"/>
      <c r="M41" s="131"/>
      <c r="N41" s="84"/>
      <c r="O41" s="84"/>
      <c r="P41" s="129"/>
      <c r="Q41" s="130"/>
      <c r="R41" s="98"/>
      <c r="S41" s="130"/>
      <c r="T41" s="131"/>
      <c r="U41" s="84"/>
      <c r="V41" s="84"/>
      <c r="W41" s="129"/>
      <c r="X41" s="130"/>
      <c r="Y41" s="98"/>
      <c r="Z41" s="130"/>
      <c r="AA41" s="131"/>
      <c r="AB41" s="85"/>
    </row>
    <row r="42" spans="1:28" ht="14.25" customHeight="1">
      <c r="A42" s="88">
        <v>22</v>
      </c>
      <c r="B42" s="132" t="str">
        <f>IF(A42="","",VLOOKUP(A42,'[2]チーム一覧'!$E$2:$G$29,2))</f>
        <v>帯　３）</v>
      </c>
      <c r="C42" s="133"/>
      <c r="D42" s="89"/>
      <c r="E42" s="133" t="str">
        <f>IF(G42="","",VLOOKUP(G42,'[2]チーム一覧'!$E$2:$G$29,2))</f>
        <v>南空１）</v>
      </c>
      <c r="F42" s="134"/>
      <c r="G42" s="90">
        <v>17</v>
      </c>
      <c r="H42" s="91">
        <v>20</v>
      </c>
      <c r="I42" s="132" t="str">
        <f>IF(H42="","",VLOOKUP(H42,'[2]チーム一覧'!$E$2:$G$29,2))</f>
        <v>帯　１）</v>
      </c>
      <c r="J42" s="133"/>
      <c r="K42" s="89"/>
      <c r="L42" s="133" t="str">
        <f>IF(N42="","",VLOOKUP(N42,'[2]チーム一覧'!$E$2:$G$29,2))</f>
        <v>北空１）</v>
      </c>
      <c r="M42" s="134"/>
      <c r="N42" s="92">
        <v>12</v>
      </c>
      <c r="O42" s="93">
        <v>26</v>
      </c>
      <c r="P42" s="132" t="str">
        <f>IF(O42="","",VLOOKUP(O42,'[2]チーム一覧'!$E$2:$G$29,2))</f>
        <v>北見２）</v>
      </c>
      <c r="Q42" s="133"/>
      <c r="R42" s="89"/>
      <c r="S42" s="133" t="str">
        <f>IF(U42="","",VLOOKUP(U42,'[2]チーム一覧'!$E$2:$G$29,2))</f>
        <v>樽　１）</v>
      </c>
      <c r="T42" s="134"/>
      <c r="U42" s="94">
        <v>11</v>
      </c>
      <c r="V42" s="95">
        <v>28</v>
      </c>
      <c r="W42" s="132" t="str">
        <f>IF(V42="","",VLOOKUP(V42,'[2]チーム一覧'!$E$2:$G$29,2))</f>
        <v>苫　２）</v>
      </c>
      <c r="X42" s="133"/>
      <c r="Y42" s="89"/>
      <c r="Z42" s="133" t="str">
        <f>IF(AB42="","",VLOOKUP(AB42,'[2]チーム一覧'!$E$2:$G$29,2))</f>
        <v>函　２）</v>
      </c>
      <c r="AA42" s="134"/>
      <c r="AB42" s="96">
        <v>10</v>
      </c>
    </row>
    <row r="43" spans="2:28" ht="14.25" customHeight="1">
      <c r="B43" s="127" t="str">
        <f>IF(A42="","",VLOOKUP(A42,'[2]チーム一覧'!$E$2:$G$29,3))</f>
        <v>帯小ＷＨ</v>
      </c>
      <c r="C43" s="135"/>
      <c r="D43" s="84"/>
      <c r="E43" s="135" t="str">
        <f>IF(G42="","",VLOOKUP(G42,'[2]チーム一覧'!$E$2:$G$29,3))</f>
        <v>南幌</v>
      </c>
      <c r="F43" s="128"/>
      <c r="G43" s="84"/>
      <c r="H43" s="85"/>
      <c r="I43" s="127" t="str">
        <f>IF(H42="","",VLOOKUP(H42,'[2]チーム一覧'!$E$2:$G$29,3))</f>
        <v>札南ラビッツ</v>
      </c>
      <c r="J43" s="135"/>
      <c r="K43" s="84"/>
      <c r="L43" s="135" t="str">
        <f>IF(N42="","",VLOOKUP(N42,'[2]チーム一覧'!$E$2:$G$29,3))</f>
        <v>滝川西</v>
      </c>
      <c r="M43" s="128"/>
      <c r="N43" s="84"/>
      <c r="O43" s="85"/>
      <c r="P43" s="127" t="str">
        <f>IF(O42="","",VLOOKUP(O42,'[2]チーム一覧'!$E$2:$G$29,3))</f>
        <v>北光</v>
      </c>
      <c r="Q43" s="135"/>
      <c r="R43" s="84"/>
      <c r="S43" s="135" t="str">
        <f>IF(U42="","",VLOOKUP(U42,'[2]チーム一覧'!$E$2:$G$29,3))</f>
        <v>ブラックマジック</v>
      </c>
      <c r="T43" s="128"/>
      <c r="U43" s="84"/>
      <c r="V43" s="85"/>
      <c r="W43" s="127" t="str">
        <f>IF(V42="","",VLOOKUP(V42,'[2]チーム一覧'!$E$2:$G$29,3))</f>
        <v>大成</v>
      </c>
      <c r="X43" s="135"/>
      <c r="Y43" s="84"/>
      <c r="Z43" s="135" t="str">
        <f>IF(AB42="","",VLOOKUP(AB42,'[2]チーム一覧'!$E$2:$G$29,3))</f>
        <v>あさひ</v>
      </c>
      <c r="AA43" s="128"/>
      <c r="AB43" s="84"/>
    </row>
    <row r="44" spans="2:28" ht="14.25" customHeight="1">
      <c r="B44" s="127">
        <f>SUM(C44:C47)</f>
        <v>47</v>
      </c>
      <c r="C44" s="97">
        <v>6</v>
      </c>
      <c r="D44" s="84" t="s">
        <v>138</v>
      </c>
      <c r="E44" s="97">
        <v>20</v>
      </c>
      <c r="F44" s="128">
        <f>SUM(E44:E47)</f>
        <v>55</v>
      </c>
      <c r="G44" s="84"/>
      <c r="H44" s="84"/>
      <c r="I44" s="127">
        <f>SUM(J44:J47)</f>
        <v>56</v>
      </c>
      <c r="J44" s="97">
        <v>24</v>
      </c>
      <c r="K44" s="84" t="s">
        <v>138</v>
      </c>
      <c r="L44" s="97">
        <v>0</v>
      </c>
      <c r="M44" s="128">
        <f>SUM(L44:L47)</f>
        <v>23</v>
      </c>
      <c r="N44" s="84"/>
      <c r="O44" s="84"/>
      <c r="P44" s="127">
        <f>SUM(Q44:Q47)</f>
        <v>40</v>
      </c>
      <c r="Q44" s="97">
        <v>12</v>
      </c>
      <c r="R44" s="84" t="s">
        <v>138</v>
      </c>
      <c r="S44" s="97">
        <v>8</v>
      </c>
      <c r="T44" s="128">
        <f>SUM(S44:S47)</f>
        <v>40</v>
      </c>
      <c r="U44" s="84"/>
      <c r="V44" s="84"/>
      <c r="W44" s="127">
        <f>SUM(X44:X47)</f>
        <v>65</v>
      </c>
      <c r="X44" s="97">
        <v>11</v>
      </c>
      <c r="Y44" s="84" t="s">
        <v>138</v>
      </c>
      <c r="Z44" s="97">
        <v>8</v>
      </c>
      <c r="AA44" s="128">
        <f>SUM(Z44:Z47)</f>
        <v>48</v>
      </c>
      <c r="AB44" s="85"/>
    </row>
    <row r="45" spans="2:28" ht="14.25" customHeight="1">
      <c r="B45" s="127"/>
      <c r="C45" s="97">
        <v>11</v>
      </c>
      <c r="D45" s="84" t="s">
        <v>138</v>
      </c>
      <c r="E45" s="97">
        <v>10</v>
      </c>
      <c r="F45" s="128"/>
      <c r="G45" s="84"/>
      <c r="H45" s="84"/>
      <c r="I45" s="127"/>
      <c r="J45" s="97">
        <v>6</v>
      </c>
      <c r="K45" s="84" t="s">
        <v>138</v>
      </c>
      <c r="L45" s="97">
        <v>2</v>
      </c>
      <c r="M45" s="128"/>
      <c r="N45" s="84"/>
      <c r="O45" s="84"/>
      <c r="P45" s="127"/>
      <c r="Q45" s="97">
        <v>8</v>
      </c>
      <c r="R45" s="84" t="s">
        <v>138</v>
      </c>
      <c r="S45" s="97">
        <v>5</v>
      </c>
      <c r="T45" s="128"/>
      <c r="U45" s="84"/>
      <c r="V45" s="84"/>
      <c r="W45" s="127"/>
      <c r="X45" s="97">
        <v>21</v>
      </c>
      <c r="Y45" s="84" t="s">
        <v>138</v>
      </c>
      <c r="Z45" s="97">
        <v>7</v>
      </c>
      <c r="AA45" s="128"/>
      <c r="AB45" s="85"/>
    </row>
    <row r="46" spans="2:28" ht="14.25" customHeight="1">
      <c r="B46" s="127"/>
      <c r="C46" s="97">
        <v>9</v>
      </c>
      <c r="D46" s="84" t="s">
        <v>138</v>
      </c>
      <c r="E46" s="97">
        <v>13</v>
      </c>
      <c r="F46" s="128"/>
      <c r="G46" s="84"/>
      <c r="H46" s="84"/>
      <c r="I46" s="127"/>
      <c r="J46" s="97">
        <v>10</v>
      </c>
      <c r="K46" s="84" t="s">
        <v>138</v>
      </c>
      <c r="L46" s="97">
        <v>10</v>
      </c>
      <c r="M46" s="128"/>
      <c r="N46" s="84"/>
      <c r="O46" s="84"/>
      <c r="P46" s="127"/>
      <c r="Q46" s="97">
        <v>12</v>
      </c>
      <c r="R46" s="84" t="s">
        <v>138</v>
      </c>
      <c r="S46" s="97">
        <v>8</v>
      </c>
      <c r="T46" s="128"/>
      <c r="U46" s="84"/>
      <c r="V46" s="84"/>
      <c r="W46" s="127"/>
      <c r="X46" s="97">
        <v>22</v>
      </c>
      <c r="Y46" s="84" t="s">
        <v>138</v>
      </c>
      <c r="Z46" s="97">
        <v>11</v>
      </c>
      <c r="AA46" s="128"/>
      <c r="AB46" s="85"/>
    </row>
    <row r="47" spans="2:28" ht="14.25" customHeight="1">
      <c r="B47" s="127"/>
      <c r="C47" s="97">
        <v>21</v>
      </c>
      <c r="D47" s="84" t="s">
        <v>138</v>
      </c>
      <c r="E47" s="97">
        <v>12</v>
      </c>
      <c r="F47" s="128"/>
      <c r="G47" s="84"/>
      <c r="H47" s="84"/>
      <c r="I47" s="127"/>
      <c r="J47" s="97">
        <v>16</v>
      </c>
      <c r="K47" s="84" t="s">
        <v>138</v>
      </c>
      <c r="L47" s="97">
        <v>11</v>
      </c>
      <c r="M47" s="128"/>
      <c r="N47" s="84"/>
      <c r="O47" s="84"/>
      <c r="P47" s="127"/>
      <c r="Q47" s="97">
        <v>8</v>
      </c>
      <c r="R47" s="84" t="s">
        <v>138</v>
      </c>
      <c r="S47" s="97">
        <v>19</v>
      </c>
      <c r="T47" s="128"/>
      <c r="U47" s="84"/>
      <c r="V47" s="84"/>
      <c r="W47" s="127"/>
      <c r="X47" s="97">
        <v>11</v>
      </c>
      <c r="Y47" s="84" t="s">
        <v>138</v>
      </c>
      <c r="Z47" s="97">
        <v>22</v>
      </c>
      <c r="AA47" s="128"/>
      <c r="AB47" s="85"/>
    </row>
    <row r="48" spans="2:28" ht="14.25" customHeight="1">
      <c r="B48" s="129"/>
      <c r="C48" s="130"/>
      <c r="D48" s="98"/>
      <c r="E48" s="130"/>
      <c r="F48" s="131"/>
      <c r="G48" s="84"/>
      <c r="H48" s="84"/>
      <c r="I48" s="129"/>
      <c r="J48" s="130"/>
      <c r="K48" s="98"/>
      <c r="L48" s="130"/>
      <c r="M48" s="131"/>
      <c r="N48" s="84"/>
      <c r="O48" s="84"/>
      <c r="P48" s="129"/>
      <c r="Q48" s="130"/>
      <c r="R48" s="98"/>
      <c r="S48" s="130"/>
      <c r="T48" s="131"/>
      <c r="U48" s="84"/>
      <c r="V48" s="84"/>
      <c r="W48" s="129"/>
      <c r="X48" s="130"/>
      <c r="Y48" s="98"/>
      <c r="Z48" s="130"/>
      <c r="AA48" s="131"/>
      <c r="AB48" s="85"/>
    </row>
    <row r="49" spans="1:28" ht="14.25" customHeight="1">
      <c r="A49" s="88">
        <v>25</v>
      </c>
      <c r="B49" s="132" t="str">
        <f>IF(A49="","",VLOOKUP(A49,'[2]チーム一覧'!$E$2:$G$29,2))</f>
        <v>札　１）</v>
      </c>
      <c r="C49" s="133"/>
      <c r="D49" s="89"/>
      <c r="E49" s="133" t="str">
        <f>IF(G49="","",VLOOKUP(G49,'[2]チーム一覧'!$E$2:$G$29,2))</f>
        <v>帯　２）</v>
      </c>
      <c r="F49" s="134"/>
      <c r="G49" s="90">
        <v>1</v>
      </c>
      <c r="H49" s="91">
        <v>27</v>
      </c>
      <c r="I49" s="132" t="str">
        <f>IF(H49="","",VLOOKUP(H49,'[2]チーム一覧'!$E$2:$G$29,2))</f>
        <v>北見１）</v>
      </c>
      <c r="J49" s="133"/>
      <c r="K49" s="89"/>
      <c r="L49" s="133" t="str">
        <f>IF(N49="","",VLOOKUP(N49,'[2]チーム一覧'!$E$2:$G$29,2))</f>
        <v>札　２）</v>
      </c>
      <c r="M49" s="134"/>
      <c r="N49" s="92">
        <v>2</v>
      </c>
      <c r="O49" s="93">
        <v>23</v>
      </c>
      <c r="P49" s="132" t="str">
        <f>IF(O49="","",VLOOKUP(O49,'[2]チーム一覧'!$E$2:$G$29,2))</f>
        <v>帯　４）</v>
      </c>
      <c r="Q49" s="133"/>
      <c r="R49" s="89"/>
      <c r="S49" s="133" t="str">
        <f>IF(U49="","",VLOOKUP(U49,'[2]チーム一覧'!$E$2:$G$29,2))</f>
        <v>札　５）</v>
      </c>
      <c r="T49" s="134"/>
      <c r="U49" s="94">
        <v>5</v>
      </c>
      <c r="V49" s="95">
        <v>19</v>
      </c>
      <c r="W49" s="132" t="str">
        <f>IF(V49="","",VLOOKUP(V49,'[2]チーム一覧'!$E$2:$G$29,2))</f>
        <v>旭　２）</v>
      </c>
      <c r="X49" s="133"/>
      <c r="Y49" s="89"/>
      <c r="Z49" s="133" t="str">
        <f>IF(AB49="","",VLOOKUP(AB49,'[2]チーム一覧'!$E$2:$G$29,2))</f>
        <v>札　６）</v>
      </c>
      <c r="AA49" s="134"/>
      <c r="AB49" s="96">
        <v>6</v>
      </c>
    </row>
    <row r="50" spans="2:28" ht="14.25" customHeight="1">
      <c r="B50" s="127" t="str">
        <f>IF(A49="","",VLOOKUP(A49,'[2]チーム一覧'!$E$2:$G$29,3))</f>
        <v>清田緑</v>
      </c>
      <c r="C50" s="135"/>
      <c r="D50" s="84"/>
      <c r="E50" s="135" t="str">
        <f>IF(G49="","",VLOOKUP(G49,'[2]チーム一覧'!$E$2:$G$29,3))</f>
        <v>稲田</v>
      </c>
      <c r="F50" s="128"/>
      <c r="G50" s="84"/>
      <c r="H50" s="85"/>
      <c r="I50" s="127" t="str">
        <f>IF(H49="","",VLOOKUP(H49,'[2]チーム一覧'!$E$2:$G$29,3))</f>
        <v>美幌</v>
      </c>
      <c r="J50" s="135"/>
      <c r="K50" s="84"/>
      <c r="L50" s="135" t="str">
        <f>IF(N49="","",VLOOKUP(N49,'[2]チーム一覧'!$E$2:$G$29,3))</f>
        <v>上野幌西</v>
      </c>
      <c r="M50" s="128"/>
      <c r="N50" s="84"/>
      <c r="O50" s="85"/>
      <c r="P50" s="127" t="str">
        <f>IF(O49="","",VLOOKUP(O49,'[2]チーム一覧'!$E$2:$G$29,3))</f>
        <v>池田</v>
      </c>
      <c r="Q50" s="135"/>
      <c r="R50" s="84"/>
      <c r="S50" s="135" t="str">
        <f>IF(U49="","",VLOOKUP(U49,'[2]チーム一覧'!$E$2:$G$29,3))</f>
        <v>常盤スパークルズ</v>
      </c>
      <c r="T50" s="128"/>
      <c r="U50" s="84"/>
      <c r="V50" s="85"/>
      <c r="W50" s="127" t="str">
        <f>IF(V49="","",VLOOKUP(V49,'[2]チーム一覧'!$E$2:$G$29,3))</f>
        <v>西御料地</v>
      </c>
      <c r="X50" s="135"/>
      <c r="Y50" s="84"/>
      <c r="Z50" s="135" t="str">
        <f>IF(AB49="","",VLOOKUP(AB49,'[2]チーム一覧'!$E$2:$G$29,3))</f>
        <v>大麻</v>
      </c>
      <c r="AA50" s="128"/>
      <c r="AB50" s="84"/>
    </row>
    <row r="51" spans="2:28" ht="14.25" customHeight="1">
      <c r="B51" s="127">
        <f>SUM(C51:C54)</f>
        <v>62</v>
      </c>
      <c r="C51" s="97">
        <v>16</v>
      </c>
      <c r="D51" s="84" t="s">
        <v>138</v>
      </c>
      <c r="E51" s="97">
        <v>3</v>
      </c>
      <c r="F51" s="128">
        <f>SUM(E51:E54)</f>
        <v>23</v>
      </c>
      <c r="G51" s="84"/>
      <c r="H51" s="84"/>
      <c r="I51" s="127">
        <f>SUM(J51:J54)</f>
        <v>25</v>
      </c>
      <c r="J51" s="97">
        <v>2</v>
      </c>
      <c r="K51" s="84" t="s">
        <v>138</v>
      </c>
      <c r="L51" s="97">
        <v>10</v>
      </c>
      <c r="M51" s="128">
        <f>SUM(L51:L54)</f>
        <v>36</v>
      </c>
      <c r="N51" s="84"/>
      <c r="O51" s="84"/>
      <c r="P51" s="127">
        <f>SUM(Q51:Q54)</f>
        <v>17</v>
      </c>
      <c r="Q51" s="97">
        <v>2</v>
      </c>
      <c r="R51" s="84" t="s">
        <v>138</v>
      </c>
      <c r="S51" s="97">
        <v>16</v>
      </c>
      <c r="T51" s="128">
        <f>SUM(S51:S54)</f>
        <v>65</v>
      </c>
      <c r="U51" s="84"/>
      <c r="V51" s="84"/>
      <c r="W51" s="127">
        <f>SUM(X51:X54)</f>
        <v>39</v>
      </c>
      <c r="X51" s="97">
        <v>0</v>
      </c>
      <c r="Y51" s="84" t="s">
        <v>138</v>
      </c>
      <c r="Z51" s="97">
        <v>14</v>
      </c>
      <c r="AA51" s="128">
        <f>SUM(Z51:Z54)</f>
        <v>36</v>
      </c>
      <c r="AB51" s="85"/>
    </row>
    <row r="52" spans="2:28" ht="14.25" customHeight="1">
      <c r="B52" s="127"/>
      <c r="C52" s="97">
        <v>12</v>
      </c>
      <c r="D52" s="84" t="s">
        <v>138</v>
      </c>
      <c r="E52" s="97">
        <v>7</v>
      </c>
      <c r="F52" s="128"/>
      <c r="G52" s="84"/>
      <c r="H52" s="84"/>
      <c r="I52" s="127"/>
      <c r="J52" s="97">
        <v>8</v>
      </c>
      <c r="K52" s="84" t="s">
        <v>138</v>
      </c>
      <c r="L52" s="97">
        <v>6</v>
      </c>
      <c r="M52" s="128"/>
      <c r="N52" s="84"/>
      <c r="O52" s="84"/>
      <c r="P52" s="127"/>
      <c r="Q52" s="97">
        <v>2</v>
      </c>
      <c r="R52" s="84" t="s">
        <v>138</v>
      </c>
      <c r="S52" s="97">
        <v>22</v>
      </c>
      <c r="T52" s="128"/>
      <c r="U52" s="84"/>
      <c r="V52" s="84"/>
      <c r="W52" s="127"/>
      <c r="X52" s="97">
        <v>22</v>
      </c>
      <c r="Y52" s="84" t="s">
        <v>138</v>
      </c>
      <c r="Z52" s="97">
        <v>2</v>
      </c>
      <c r="AA52" s="128"/>
      <c r="AB52" s="85"/>
    </row>
    <row r="53" spans="2:28" ht="14.25" customHeight="1">
      <c r="B53" s="127"/>
      <c r="C53" s="97">
        <v>16</v>
      </c>
      <c r="D53" s="84" t="s">
        <v>138</v>
      </c>
      <c r="E53" s="97">
        <v>6</v>
      </c>
      <c r="F53" s="128"/>
      <c r="G53" s="84"/>
      <c r="H53" s="84"/>
      <c r="I53" s="127"/>
      <c r="J53" s="97">
        <v>13</v>
      </c>
      <c r="K53" s="84" t="s">
        <v>138</v>
      </c>
      <c r="L53" s="97">
        <v>12</v>
      </c>
      <c r="M53" s="128"/>
      <c r="N53" s="84"/>
      <c r="O53" s="84"/>
      <c r="P53" s="127"/>
      <c r="Q53" s="97">
        <v>4</v>
      </c>
      <c r="R53" s="84" t="s">
        <v>138</v>
      </c>
      <c r="S53" s="97">
        <v>18</v>
      </c>
      <c r="T53" s="128"/>
      <c r="U53" s="84"/>
      <c r="V53" s="84"/>
      <c r="W53" s="127"/>
      <c r="X53" s="97">
        <v>9</v>
      </c>
      <c r="Y53" s="84" t="s">
        <v>138</v>
      </c>
      <c r="Z53" s="97">
        <v>11</v>
      </c>
      <c r="AA53" s="128"/>
      <c r="AB53" s="85"/>
    </row>
    <row r="54" spans="2:28" ht="14.25" customHeight="1">
      <c r="B54" s="127"/>
      <c r="C54" s="97">
        <v>18</v>
      </c>
      <c r="D54" s="84" t="s">
        <v>138</v>
      </c>
      <c r="E54" s="97">
        <v>7</v>
      </c>
      <c r="F54" s="128"/>
      <c r="G54" s="84"/>
      <c r="H54" s="84"/>
      <c r="I54" s="127"/>
      <c r="J54" s="97">
        <v>2</v>
      </c>
      <c r="K54" s="84" t="s">
        <v>138</v>
      </c>
      <c r="L54" s="97">
        <v>8</v>
      </c>
      <c r="M54" s="128"/>
      <c r="N54" s="84"/>
      <c r="O54" s="84"/>
      <c r="P54" s="127"/>
      <c r="Q54" s="97">
        <v>9</v>
      </c>
      <c r="R54" s="84" t="s">
        <v>138</v>
      </c>
      <c r="S54" s="97">
        <v>9</v>
      </c>
      <c r="T54" s="128"/>
      <c r="U54" s="84"/>
      <c r="V54" s="84"/>
      <c r="W54" s="127"/>
      <c r="X54" s="97">
        <v>8</v>
      </c>
      <c r="Y54" s="84" t="s">
        <v>138</v>
      </c>
      <c r="Z54" s="97">
        <v>9</v>
      </c>
      <c r="AA54" s="128"/>
      <c r="AB54" s="85"/>
    </row>
    <row r="55" spans="2:28" ht="14.25" customHeight="1">
      <c r="B55" s="129"/>
      <c r="C55" s="130"/>
      <c r="D55" s="98"/>
      <c r="E55" s="130"/>
      <c r="F55" s="131"/>
      <c r="G55" s="84"/>
      <c r="H55" s="84"/>
      <c r="I55" s="129"/>
      <c r="J55" s="130"/>
      <c r="K55" s="98"/>
      <c r="L55" s="130"/>
      <c r="M55" s="131"/>
      <c r="N55" s="84"/>
      <c r="O55" s="84"/>
      <c r="P55" s="129"/>
      <c r="Q55" s="130"/>
      <c r="R55" s="98"/>
      <c r="S55" s="130"/>
      <c r="T55" s="131"/>
      <c r="U55" s="84"/>
      <c r="V55" s="84"/>
      <c r="W55" s="129"/>
      <c r="X55" s="130"/>
      <c r="Y55" s="98"/>
      <c r="Z55" s="130"/>
      <c r="AA55" s="131"/>
      <c r="AB55" s="85"/>
    </row>
  </sheetData>
  <sheetProtection/>
  <mergeCells count="234">
    <mergeCell ref="B1:AA1"/>
    <mergeCell ref="B2:AA2"/>
    <mergeCell ref="B5:F5"/>
    <mergeCell ref="I5:M5"/>
    <mergeCell ref="P5:T5"/>
    <mergeCell ref="W5:AA5"/>
    <mergeCell ref="B6:F6"/>
    <mergeCell ref="I6:M6"/>
    <mergeCell ref="P6:T6"/>
    <mergeCell ref="W6:AA6"/>
    <mergeCell ref="B7:C7"/>
    <mergeCell ref="E7:F7"/>
    <mergeCell ref="I7:J7"/>
    <mergeCell ref="L7:M7"/>
    <mergeCell ref="P7:Q7"/>
    <mergeCell ref="S7:T7"/>
    <mergeCell ref="W7:X7"/>
    <mergeCell ref="Z7:AA7"/>
    <mergeCell ref="B8:C8"/>
    <mergeCell ref="E8:F8"/>
    <mergeCell ref="I8:J8"/>
    <mergeCell ref="L8:M8"/>
    <mergeCell ref="P8:Q8"/>
    <mergeCell ref="S8:T8"/>
    <mergeCell ref="W8:X8"/>
    <mergeCell ref="Z8:AA8"/>
    <mergeCell ref="B9:B12"/>
    <mergeCell ref="F9:F12"/>
    <mergeCell ref="I9:I12"/>
    <mergeCell ref="M9:M12"/>
    <mergeCell ref="P9:P12"/>
    <mergeCell ref="T9:T12"/>
    <mergeCell ref="W9:W12"/>
    <mergeCell ref="AA9:AA12"/>
    <mergeCell ref="B13:C13"/>
    <mergeCell ref="E13:F13"/>
    <mergeCell ref="I13:J13"/>
    <mergeCell ref="L13:M13"/>
    <mergeCell ref="P13:Q13"/>
    <mergeCell ref="S13:T13"/>
    <mergeCell ref="W13:X13"/>
    <mergeCell ref="Z13:AA13"/>
    <mergeCell ref="B14:C14"/>
    <mergeCell ref="E14:F14"/>
    <mergeCell ref="I14:J14"/>
    <mergeCell ref="L14:M14"/>
    <mergeCell ref="P14:Q14"/>
    <mergeCell ref="S14:T14"/>
    <mergeCell ref="W14:X14"/>
    <mergeCell ref="Z14:AA14"/>
    <mergeCell ref="B15:C15"/>
    <mergeCell ref="E15:F15"/>
    <mergeCell ref="I15:J15"/>
    <mergeCell ref="L15:M15"/>
    <mergeCell ref="P15:Q15"/>
    <mergeCell ref="S15:T15"/>
    <mergeCell ref="W15:X15"/>
    <mergeCell ref="Z15:AA15"/>
    <mergeCell ref="B16:B19"/>
    <mergeCell ref="F16:F19"/>
    <mergeCell ref="I16:I19"/>
    <mergeCell ref="M16:M19"/>
    <mergeCell ref="P16:P19"/>
    <mergeCell ref="T16:T19"/>
    <mergeCell ref="W16:W19"/>
    <mergeCell ref="AA16:AA19"/>
    <mergeCell ref="B20:C20"/>
    <mergeCell ref="E20:F20"/>
    <mergeCell ref="I20:J20"/>
    <mergeCell ref="L20:M20"/>
    <mergeCell ref="P20:Q20"/>
    <mergeCell ref="S20:T20"/>
    <mergeCell ref="W20:X20"/>
    <mergeCell ref="Z20:AA20"/>
    <mergeCell ref="B21:C21"/>
    <mergeCell ref="E21:F21"/>
    <mergeCell ref="I21:J21"/>
    <mergeCell ref="L21:M21"/>
    <mergeCell ref="P21:Q21"/>
    <mergeCell ref="S21:T21"/>
    <mergeCell ref="W21:X21"/>
    <mergeCell ref="Z21:AA21"/>
    <mergeCell ref="B22:C22"/>
    <mergeCell ref="E22:F22"/>
    <mergeCell ref="I22:J22"/>
    <mergeCell ref="L22:M22"/>
    <mergeCell ref="P22:Q22"/>
    <mergeCell ref="S22:T22"/>
    <mergeCell ref="W22:X22"/>
    <mergeCell ref="Z22:AA22"/>
    <mergeCell ref="B23:B26"/>
    <mergeCell ref="F23:F26"/>
    <mergeCell ref="I23:I26"/>
    <mergeCell ref="M23:M26"/>
    <mergeCell ref="P23:P26"/>
    <mergeCell ref="T23:T26"/>
    <mergeCell ref="W23:W26"/>
    <mergeCell ref="AA23:AA26"/>
    <mergeCell ref="B27:C27"/>
    <mergeCell ref="E27:F27"/>
    <mergeCell ref="I27:J27"/>
    <mergeCell ref="L27:M27"/>
    <mergeCell ref="P27:Q27"/>
    <mergeCell ref="S27:T27"/>
    <mergeCell ref="W27:X27"/>
    <mergeCell ref="Z27:AA27"/>
    <mergeCell ref="B28:C28"/>
    <mergeCell ref="E28:F28"/>
    <mergeCell ref="I28:J28"/>
    <mergeCell ref="L28:M28"/>
    <mergeCell ref="P28:Q28"/>
    <mergeCell ref="S28:T28"/>
    <mergeCell ref="W28:X28"/>
    <mergeCell ref="Z28:AA28"/>
    <mergeCell ref="B29:C29"/>
    <mergeCell ref="E29:F29"/>
    <mergeCell ref="I29:J29"/>
    <mergeCell ref="L29:M29"/>
    <mergeCell ref="P29:Q29"/>
    <mergeCell ref="S29:T29"/>
    <mergeCell ref="W29:X29"/>
    <mergeCell ref="Z29:AA29"/>
    <mergeCell ref="B30:B33"/>
    <mergeCell ref="F30:F33"/>
    <mergeCell ref="I30:I33"/>
    <mergeCell ref="M30:M33"/>
    <mergeCell ref="P30:P33"/>
    <mergeCell ref="T30:T33"/>
    <mergeCell ref="W30:W33"/>
    <mergeCell ref="AA30:AA33"/>
    <mergeCell ref="B34:C34"/>
    <mergeCell ref="E34:F34"/>
    <mergeCell ref="I34:J34"/>
    <mergeCell ref="L34:M34"/>
    <mergeCell ref="P34:Q34"/>
    <mergeCell ref="S34:T34"/>
    <mergeCell ref="W34:X34"/>
    <mergeCell ref="Z34:AA34"/>
    <mergeCell ref="B35:C35"/>
    <mergeCell ref="E35:F35"/>
    <mergeCell ref="I35:J35"/>
    <mergeCell ref="L35:M35"/>
    <mergeCell ref="P35:Q35"/>
    <mergeCell ref="S35:T35"/>
    <mergeCell ref="W35:X35"/>
    <mergeCell ref="Z35:AA35"/>
    <mergeCell ref="B36:C36"/>
    <mergeCell ref="E36:F36"/>
    <mergeCell ref="I36:J36"/>
    <mergeCell ref="L36:M36"/>
    <mergeCell ref="P36:Q36"/>
    <mergeCell ref="S36:T36"/>
    <mergeCell ref="W36:X36"/>
    <mergeCell ref="Z36:AA36"/>
    <mergeCell ref="B37:B40"/>
    <mergeCell ref="F37:F40"/>
    <mergeCell ref="I37:I40"/>
    <mergeCell ref="M37:M40"/>
    <mergeCell ref="P37:P40"/>
    <mergeCell ref="T37:T40"/>
    <mergeCell ref="W37:W40"/>
    <mergeCell ref="AA37:AA40"/>
    <mergeCell ref="B41:C41"/>
    <mergeCell ref="E41:F41"/>
    <mergeCell ref="I41:J41"/>
    <mergeCell ref="L41:M41"/>
    <mergeCell ref="P41:Q41"/>
    <mergeCell ref="S41:T41"/>
    <mergeCell ref="W41:X41"/>
    <mergeCell ref="Z41:AA41"/>
    <mergeCell ref="B42:C42"/>
    <mergeCell ref="E42:F42"/>
    <mergeCell ref="I42:J42"/>
    <mergeCell ref="L42:M42"/>
    <mergeCell ref="P42:Q42"/>
    <mergeCell ref="S42:T42"/>
    <mergeCell ref="W42:X42"/>
    <mergeCell ref="Z42:AA42"/>
    <mergeCell ref="B43:C43"/>
    <mergeCell ref="E43:F43"/>
    <mergeCell ref="I43:J43"/>
    <mergeCell ref="L43:M43"/>
    <mergeCell ref="P43:Q43"/>
    <mergeCell ref="S43:T43"/>
    <mergeCell ref="W43:X43"/>
    <mergeCell ref="Z43:AA43"/>
    <mergeCell ref="B44:B47"/>
    <mergeCell ref="F44:F47"/>
    <mergeCell ref="I44:I47"/>
    <mergeCell ref="M44:M47"/>
    <mergeCell ref="P44:P47"/>
    <mergeCell ref="T44:T47"/>
    <mergeCell ref="W44:W47"/>
    <mergeCell ref="AA44:AA47"/>
    <mergeCell ref="B48:C48"/>
    <mergeCell ref="E48:F48"/>
    <mergeCell ref="I48:J48"/>
    <mergeCell ref="L48:M48"/>
    <mergeCell ref="P48:Q48"/>
    <mergeCell ref="S48:T48"/>
    <mergeCell ref="W48:X48"/>
    <mergeCell ref="Z48:AA48"/>
    <mergeCell ref="B49:C49"/>
    <mergeCell ref="E49:F49"/>
    <mergeCell ref="I49:J49"/>
    <mergeCell ref="L49:M49"/>
    <mergeCell ref="P49:Q49"/>
    <mergeCell ref="S49:T49"/>
    <mergeCell ref="W49:X49"/>
    <mergeCell ref="Z49:AA49"/>
    <mergeCell ref="B50:C50"/>
    <mergeCell ref="E50:F50"/>
    <mergeCell ref="I50:J50"/>
    <mergeCell ref="L50:M50"/>
    <mergeCell ref="P50:Q50"/>
    <mergeCell ref="S50:T50"/>
    <mergeCell ref="W50:X50"/>
    <mergeCell ref="Z50:AA50"/>
    <mergeCell ref="B51:B54"/>
    <mergeCell ref="F51:F54"/>
    <mergeCell ref="I51:I54"/>
    <mergeCell ref="M51:M54"/>
    <mergeCell ref="P51:P54"/>
    <mergeCell ref="T51:T54"/>
    <mergeCell ref="W51:W54"/>
    <mergeCell ref="AA51:AA54"/>
    <mergeCell ref="B55:C55"/>
    <mergeCell ref="E55:F55"/>
    <mergeCell ref="I55:J55"/>
    <mergeCell ref="L55:M55"/>
    <mergeCell ref="P55:Q55"/>
    <mergeCell ref="S55:T55"/>
    <mergeCell ref="W55:X55"/>
    <mergeCell ref="Z55:AA55"/>
  </mergeCells>
  <printOptions/>
  <pageMargins left="0.5931496062992125" right="0.5931496062992125" top="0.5931496062992125" bottom="0.5931496062992125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55"/>
  <sheetViews>
    <sheetView zoomScalePageLayoutView="0" workbookViewId="0" topLeftCell="B29">
      <selection activeCell="AG13" sqref="AG13"/>
    </sheetView>
  </sheetViews>
  <sheetFormatPr defaultColWidth="8.875" defaultRowHeight="13.5"/>
  <cols>
    <col min="1" max="1" width="8.875" style="82" hidden="1" customWidth="1"/>
    <col min="2" max="2" width="4.875" style="82" customWidth="1"/>
    <col min="3" max="3" width="4.50390625" style="82" customWidth="1"/>
    <col min="4" max="4" width="2.50390625" style="83" bestFit="1" customWidth="1"/>
    <col min="5" max="5" width="4.50390625" style="82" customWidth="1"/>
    <col min="6" max="6" width="4.875" style="82" customWidth="1"/>
    <col min="7" max="8" width="4.875" style="82" hidden="1" customWidth="1"/>
    <col min="9" max="9" width="4.875" style="83" customWidth="1"/>
    <col min="10" max="10" width="4.50390625" style="82" customWidth="1"/>
    <col min="11" max="11" width="2.50390625" style="83" bestFit="1" customWidth="1"/>
    <col min="12" max="12" width="4.50390625" style="82" customWidth="1"/>
    <col min="13" max="13" width="4.875" style="82" customWidth="1"/>
    <col min="14" max="15" width="4.875" style="82" hidden="1" customWidth="1"/>
    <col min="16" max="16" width="4.875" style="82" customWidth="1"/>
    <col min="17" max="17" width="4.50390625" style="82" customWidth="1"/>
    <col min="18" max="18" width="2.50390625" style="83" bestFit="1" customWidth="1"/>
    <col min="19" max="19" width="4.50390625" style="83" customWidth="1"/>
    <col min="20" max="20" width="4.875" style="82" customWidth="1"/>
    <col min="21" max="22" width="4.875" style="82" hidden="1" customWidth="1"/>
    <col min="23" max="23" width="4.875" style="82" customWidth="1"/>
    <col min="24" max="24" width="4.50390625" style="82" customWidth="1"/>
    <col min="25" max="25" width="2.50390625" style="83" bestFit="1" customWidth="1"/>
    <col min="26" max="26" width="4.50390625" style="82" customWidth="1"/>
    <col min="27" max="27" width="4.875" style="82" customWidth="1"/>
    <col min="28" max="28" width="8.875" style="82" hidden="1" customWidth="1"/>
    <col min="29" max="30" width="4.625" style="82" customWidth="1"/>
    <col min="31" max="31" width="4.625" style="83" customWidth="1"/>
    <col min="32" max="33" width="4.625" style="82" customWidth="1"/>
    <col min="34" max="34" width="4.625" style="83" customWidth="1"/>
    <col min="35" max="35" width="4.625" style="82" customWidth="1"/>
    <col min="36" max="36" width="4.625" style="83" customWidth="1"/>
    <col min="37" max="40" width="4.625" style="82" customWidth="1"/>
    <col min="41" max="42" width="4.625" style="83" customWidth="1"/>
    <col min="43" max="45" width="4.625" style="82" customWidth="1"/>
    <col min="46" max="46" width="4.625" style="83" customWidth="1"/>
    <col min="47" max="51" width="4.625" style="82" customWidth="1"/>
    <col min="52" max="16384" width="8.875" style="82" customWidth="1"/>
  </cols>
  <sheetData>
    <row r="1" spans="2:46" s="82" customFormat="1" ht="12.75" customHeight="1">
      <c r="B1" s="140" t="s">
        <v>129</v>
      </c>
      <c r="K1" s="83"/>
      <c r="R1" s="83"/>
      <c r="Y1" s="83"/>
      <c r="AE1" s="83"/>
      <c r="AH1" s="83"/>
      <c r="AJ1" s="83"/>
      <c r="AO1" s="83"/>
      <c r="AP1" s="83"/>
      <c r="AT1" s="83"/>
    </row>
    <row r="2" spans="2:46" s="82" customFormat="1" ht="12.75" customHeight="1">
      <c r="B2" s="140" t="s">
        <v>130</v>
      </c>
      <c r="K2" s="83"/>
      <c r="R2" s="83"/>
      <c r="Y2" s="83"/>
      <c r="AE2" s="83"/>
      <c r="AH2" s="83"/>
      <c r="AJ2" s="83"/>
      <c r="AO2" s="83"/>
      <c r="AP2" s="83"/>
      <c r="AT2" s="83"/>
    </row>
    <row r="3" spans="11:46" s="82" customFormat="1" ht="1.5" customHeight="1">
      <c r="K3" s="83"/>
      <c r="R3" s="83"/>
      <c r="Y3" s="83"/>
      <c r="AE3" s="83"/>
      <c r="AH3" s="83"/>
      <c r="AJ3" s="83"/>
      <c r="AO3" s="83"/>
      <c r="AP3" s="83"/>
      <c r="AT3" s="83"/>
    </row>
    <row r="4" spans="2:46" s="82" customFormat="1" ht="12.75" customHeight="1">
      <c r="B4" s="82" t="s">
        <v>153</v>
      </c>
      <c r="D4" s="83"/>
      <c r="I4" s="83"/>
      <c r="K4" s="83"/>
      <c r="R4" s="83"/>
      <c r="S4" s="83"/>
      <c r="T4" s="82" t="s">
        <v>140</v>
      </c>
      <c r="Y4" s="83"/>
      <c r="AE4" s="83"/>
      <c r="AH4" s="83"/>
      <c r="AJ4" s="83"/>
      <c r="AO4" s="83"/>
      <c r="AP4" s="83"/>
      <c r="AT4" s="83"/>
    </row>
    <row r="5" spans="2:46" s="82" customFormat="1" ht="14.25" customHeight="1">
      <c r="B5" s="136" t="s">
        <v>145</v>
      </c>
      <c r="C5" s="137"/>
      <c r="D5" s="137"/>
      <c r="E5" s="137"/>
      <c r="F5" s="138"/>
      <c r="G5" s="86"/>
      <c r="H5" s="87"/>
      <c r="I5" s="136" t="s">
        <v>146</v>
      </c>
      <c r="J5" s="137"/>
      <c r="K5" s="137"/>
      <c r="L5" s="137"/>
      <c r="M5" s="138"/>
      <c r="N5" s="86"/>
      <c r="O5" s="87"/>
      <c r="P5" s="136" t="s">
        <v>159</v>
      </c>
      <c r="Q5" s="137"/>
      <c r="R5" s="137"/>
      <c r="S5" s="137"/>
      <c r="T5" s="138"/>
      <c r="U5" s="86"/>
      <c r="V5" s="87"/>
      <c r="W5" s="136" t="s">
        <v>160</v>
      </c>
      <c r="X5" s="137"/>
      <c r="Y5" s="137"/>
      <c r="Z5" s="137"/>
      <c r="AA5" s="138"/>
      <c r="AE5" s="83"/>
      <c r="AH5" s="83"/>
      <c r="AJ5" s="83"/>
      <c r="AO5" s="83"/>
      <c r="AP5" s="83"/>
      <c r="AT5" s="83"/>
    </row>
    <row r="6" spans="2:46" s="82" customFormat="1" ht="14.25" customHeight="1">
      <c r="B6" s="136" t="s">
        <v>154</v>
      </c>
      <c r="C6" s="137"/>
      <c r="D6" s="137"/>
      <c r="E6" s="137"/>
      <c r="F6" s="138"/>
      <c r="G6" s="86"/>
      <c r="H6" s="87"/>
      <c r="I6" s="136" t="s">
        <v>155</v>
      </c>
      <c r="J6" s="137"/>
      <c r="K6" s="137"/>
      <c r="L6" s="137"/>
      <c r="M6" s="138"/>
      <c r="N6" s="86"/>
      <c r="O6" s="87"/>
      <c r="P6" s="136" t="s">
        <v>156</v>
      </c>
      <c r="Q6" s="137"/>
      <c r="R6" s="137"/>
      <c r="S6" s="137"/>
      <c r="T6" s="138"/>
      <c r="U6" s="86"/>
      <c r="V6" s="87"/>
      <c r="W6" s="136" t="s">
        <v>156</v>
      </c>
      <c r="X6" s="137"/>
      <c r="Y6" s="137"/>
      <c r="Z6" s="137"/>
      <c r="AA6" s="138"/>
      <c r="AE6" s="83"/>
      <c r="AH6" s="83"/>
      <c r="AJ6" s="83"/>
      <c r="AO6" s="83"/>
      <c r="AP6" s="83"/>
      <c r="AT6" s="83"/>
    </row>
    <row r="7" spans="1:46" s="82" customFormat="1" ht="14.25" customHeight="1">
      <c r="A7" s="88">
        <v>25</v>
      </c>
      <c r="B7" s="132" t="str">
        <f>IF(A7="","",VLOOKUP(A7,'[2]チーム一覧'!$E$2:$G$29,2))</f>
        <v>札　１）</v>
      </c>
      <c r="C7" s="133"/>
      <c r="D7" s="89"/>
      <c r="E7" s="133" t="str">
        <f>IF(G7="","",VLOOKUP(G7,'[2]チーム一覧'!$E$2:$G$29,2))</f>
        <v>帯　３）</v>
      </c>
      <c r="F7" s="134"/>
      <c r="G7" s="90">
        <v>22</v>
      </c>
      <c r="H7" s="91">
        <v>27</v>
      </c>
      <c r="I7" s="132" t="str">
        <f>IF(H7="","",VLOOKUP(H7,'[2]チーム一覧'!$E$2:$G$29,2))</f>
        <v>北見１）</v>
      </c>
      <c r="J7" s="133"/>
      <c r="K7" s="89"/>
      <c r="L7" s="133" t="str">
        <f>IF(N7="","",VLOOKUP(N7,'[2]チーム一覧'!$E$2:$G$29,2))</f>
        <v>帯　１）</v>
      </c>
      <c r="M7" s="134"/>
      <c r="N7" s="92">
        <v>20</v>
      </c>
      <c r="O7" s="93">
        <v>23</v>
      </c>
      <c r="P7" s="132" t="str">
        <f>IF(O7="","",VLOOKUP(O7,'[2]チーム一覧'!$E$2:$G$29,2))</f>
        <v>帯　４）</v>
      </c>
      <c r="Q7" s="133"/>
      <c r="R7" s="89"/>
      <c r="S7" s="133" t="str">
        <f>IF(U7="","",VLOOKUP(U7,'[2]チーム一覧'!$E$2:$G$29,2))</f>
        <v>北見２）</v>
      </c>
      <c r="T7" s="134"/>
      <c r="U7" s="94">
        <v>26</v>
      </c>
      <c r="V7" s="95">
        <v>19</v>
      </c>
      <c r="W7" s="132" t="str">
        <f>IF(V7="","",VLOOKUP(V7,'[2]チーム一覧'!$E$2:$G$29,2))</f>
        <v>旭　２）</v>
      </c>
      <c r="X7" s="133"/>
      <c r="Y7" s="89"/>
      <c r="Z7" s="133" t="str">
        <f>IF(AB7="","",VLOOKUP(AB7,'[2]チーム一覧'!$E$2:$G$29,2))</f>
        <v>苫　２）</v>
      </c>
      <c r="AA7" s="134"/>
      <c r="AB7" s="96">
        <v>28</v>
      </c>
      <c r="AE7" s="83"/>
      <c r="AH7" s="83"/>
      <c r="AJ7" s="83"/>
      <c r="AO7" s="83"/>
      <c r="AP7" s="83"/>
      <c r="AT7" s="83"/>
    </row>
    <row r="8" spans="2:46" s="82" customFormat="1" ht="14.25" customHeight="1">
      <c r="B8" s="127" t="str">
        <f>IF(A7="","",VLOOKUP(A7,'[2]チーム一覧'!$E$2:$G$29,3))</f>
        <v>清田緑</v>
      </c>
      <c r="C8" s="135"/>
      <c r="D8" s="84"/>
      <c r="E8" s="135" t="str">
        <f>IF(G7="","",VLOOKUP(G7,'[2]チーム一覧'!$E$2:$G$29,3))</f>
        <v>帯小ＷＨ</v>
      </c>
      <c r="F8" s="128"/>
      <c r="G8" s="84"/>
      <c r="H8" s="85"/>
      <c r="I8" s="127" t="str">
        <f>IF(H7="","",VLOOKUP(H7,'[2]チーム一覧'!$E$2:$G$29,3))</f>
        <v>美幌</v>
      </c>
      <c r="J8" s="135"/>
      <c r="K8" s="84"/>
      <c r="L8" s="135" t="str">
        <f>IF(N7="","",VLOOKUP(N7,'[2]チーム一覧'!$E$2:$G$29,3))</f>
        <v>札南ラビッツ</v>
      </c>
      <c r="M8" s="128"/>
      <c r="N8" s="84"/>
      <c r="O8" s="85"/>
      <c r="P8" s="127" t="str">
        <f>IF(O7="","",VLOOKUP(O7,'[2]チーム一覧'!$E$2:$G$29,3))</f>
        <v>池田</v>
      </c>
      <c r="Q8" s="135"/>
      <c r="R8" s="84"/>
      <c r="S8" s="135" t="str">
        <f>IF(U7="","",VLOOKUP(U7,'[2]チーム一覧'!$E$2:$G$29,3))</f>
        <v>北光</v>
      </c>
      <c r="T8" s="128"/>
      <c r="U8" s="84"/>
      <c r="V8" s="85"/>
      <c r="W8" s="127" t="str">
        <f>IF(V7="","",VLOOKUP(V7,'[2]チーム一覧'!$E$2:$G$29,3))</f>
        <v>西御料地</v>
      </c>
      <c r="X8" s="135"/>
      <c r="Y8" s="84"/>
      <c r="Z8" s="135" t="str">
        <f>IF(AB7="","",VLOOKUP(AB7,'[2]チーム一覧'!$E$2:$G$29,3))</f>
        <v>大成</v>
      </c>
      <c r="AA8" s="128"/>
      <c r="AB8" s="84"/>
      <c r="AE8" s="83"/>
      <c r="AH8" s="83"/>
      <c r="AJ8" s="83"/>
      <c r="AO8" s="83"/>
      <c r="AP8" s="83"/>
      <c r="AT8" s="83"/>
    </row>
    <row r="9" spans="2:46" s="82" customFormat="1" ht="14.25" customHeight="1">
      <c r="B9" s="127">
        <f>SUM(C9:C12)</f>
        <v>51</v>
      </c>
      <c r="C9" s="97">
        <v>16</v>
      </c>
      <c r="D9" s="84" t="s">
        <v>138</v>
      </c>
      <c r="E9" s="97">
        <v>10</v>
      </c>
      <c r="F9" s="128">
        <f>SUM(E9:E12)</f>
        <v>22</v>
      </c>
      <c r="G9" s="84"/>
      <c r="H9" s="84"/>
      <c r="I9" s="127">
        <f>SUM(J9:J12)</f>
        <v>30</v>
      </c>
      <c r="J9" s="97">
        <v>6</v>
      </c>
      <c r="K9" s="84" t="s">
        <v>138</v>
      </c>
      <c r="L9" s="97">
        <v>12</v>
      </c>
      <c r="M9" s="128">
        <f>SUM(L9:L12)</f>
        <v>41</v>
      </c>
      <c r="N9" s="84"/>
      <c r="O9" s="84"/>
      <c r="P9" s="127">
        <f>SUM(Q9:Q12)</f>
        <v>18</v>
      </c>
      <c r="Q9" s="97">
        <v>3</v>
      </c>
      <c r="R9" s="84" t="s">
        <v>138</v>
      </c>
      <c r="S9" s="97">
        <v>10</v>
      </c>
      <c r="T9" s="128">
        <f>SUM(S9:S12)</f>
        <v>52</v>
      </c>
      <c r="U9" s="84"/>
      <c r="V9" s="84"/>
      <c r="W9" s="127">
        <f>SUM(X9:X12)</f>
        <v>23</v>
      </c>
      <c r="X9" s="97">
        <v>4</v>
      </c>
      <c r="Y9" s="84" t="s">
        <v>138</v>
      </c>
      <c r="Z9" s="97">
        <v>2</v>
      </c>
      <c r="AA9" s="128">
        <f>SUM(Z9:Z12)</f>
        <v>37</v>
      </c>
      <c r="AB9" s="85"/>
      <c r="AE9" s="83"/>
      <c r="AH9" s="83"/>
      <c r="AJ9" s="83"/>
      <c r="AO9" s="83"/>
      <c r="AP9" s="83"/>
      <c r="AT9" s="83"/>
    </row>
    <row r="10" spans="2:46" s="82" customFormat="1" ht="14.25" customHeight="1">
      <c r="B10" s="127"/>
      <c r="C10" s="97">
        <v>12</v>
      </c>
      <c r="D10" s="84" t="s">
        <v>138</v>
      </c>
      <c r="E10" s="97">
        <v>6</v>
      </c>
      <c r="F10" s="128"/>
      <c r="G10" s="84"/>
      <c r="H10" s="84"/>
      <c r="I10" s="127"/>
      <c r="J10" s="97">
        <v>8</v>
      </c>
      <c r="K10" s="84" t="s">
        <v>138</v>
      </c>
      <c r="L10" s="97">
        <v>18</v>
      </c>
      <c r="M10" s="128"/>
      <c r="N10" s="84"/>
      <c r="O10" s="84"/>
      <c r="P10" s="127"/>
      <c r="Q10" s="97">
        <v>2</v>
      </c>
      <c r="R10" s="84" t="s">
        <v>138</v>
      </c>
      <c r="S10" s="97">
        <v>22</v>
      </c>
      <c r="T10" s="128"/>
      <c r="U10" s="84"/>
      <c r="V10" s="84"/>
      <c r="W10" s="127"/>
      <c r="X10" s="97">
        <v>2</v>
      </c>
      <c r="Y10" s="84" t="s">
        <v>138</v>
      </c>
      <c r="Z10" s="97">
        <v>11</v>
      </c>
      <c r="AA10" s="128"/>
      <c r="AB10" s="85"/>
      <c r="AE10" s="83"/>
      <c r="AH10" s="83"/>
      <c r="AJ10" s="83"/>
      <c r="AO10" s="83"/>
      <c r="AP10" s="83"/>
      <c r="AT10" s="83"/>
    </row>
    <row r="11" spans="2:46" s="82" customFormat="1" ht="14.25" customHeight="1">
      <c r="B11" s="127"/>
      <c r="C11" s="97">
        <v>10</v>
      </c>
      <c r="D11" s="84" t="s">
        <v>138</v>
      </c>
      <c r="E11" s="97">
        <v>4</v>
      </c>
      <c r="F11" s="128"/>
      <c r="G11" s="84"/>
      <c r="H11" s="84"/>
      <c r="I11" s="127"/>
      <c r="J11" s="97">
        <v>11</v>
      </c>
      <c r="K11" s="84" t="s">
        <v>138</v>
      </c>
      <c r="L11" s="97">
        <v>2</v>
      </c>
      <c r="M11" s="128"/>
      <c r="N11" s="84"/>
      <c r="O11" s="84"/>
      <c r="P11" s="127"/>
      <c r="Q11" s="97">
        <v>6</v>
      </c>
      <c r="R11" s="84" t="s">
        <v>138</v>
      </c>
      <c r="S11" s="97">
        <v>10</v>
      </c>
      <c r="T11" s="128"/>
      <c r="U11" s="84"/>
      <c r="V11" s="84"/>
      <c r="W11" s="127"/>
      <c r="X11" s="97">
        <v>5</v>
      </c>
      <c r="Y11" s="84" t="s">
        <v>138</v>
      </c>
      <c r="Z11" s="97">
        <v>11</v>
      </c>
      <c r="AA11" s="128"/>
      <c r="AB11" s="85"/>
      <c r="AE11" s="83"/>
      <c r="AH11" s="83"/>
      <c r="AJ11" s="83"/>
      <c r="AO11" s="83"/>
      <c r="AP11" s="83"/>
      <c r="AT11" s="83"/>
    </row>
    <row r="12" spans="2:46" s="82" customFormat="1" ht="14.25" customHeight="1">
      <c r="B12" s="127"/>
      <c r="C12" s="97">
        <v>13</v>
      </c>
      <c r="D12" s="84" t="s">
        <v>138</v>
      </c>
      <c r="E12" s="97">
        <v>2</v>
      </c>
      <c r="F12" s="128"/>
      <c r="G12" s="84"/>
      <c r="H12" s="84"/>
      <c r="I12" s="127"/>
      <c r="J12" s="97">
        <v>5</v>
      </c>
      <c r="K12" s="84" t="s">
        <v>138</v>
      </c>
      <c r="L12" s="97">
        <v>9</v>
      </c>
      <c r="M12" s="128"/>
      <c r="N12" s="84"/>
      <c r="O12" s="84"/>
      <c r="P12" s="127"/>
      <c r="Q12" s="97">
        <v>7</v>
      </c>
      <c r="R12" s="84" t="s">
        <v>138</v>
      </c>
      <c r="S12" s="97">
        <v>10</v>
      </c>
      <c r="T12" s="128"/>
      <c r="U12" s="84"/>
      <c r="V12" s="84"/>
      <c r="W12" s="127"/>
      <c r="X12" s="97">
        <v>12</v>
      </c>
      <c r="Y12" s="84" t="s">
        <v>138</v>
      </c>
      <c r="Z12" s="97">
        <v>13</v>
      </c>
      <c r="AA12" s="128"/>
      <c r="AB12" s="85"/>
      <c r="AE12" s="83"/>
      <c r="AH12" s="83"/>
      <c r="AJ12" s="83"/>
      <c r="AO12" s="83"/>
      <c r="AP12" s="83"/>
      <c r="AT12" s="83"/>
    </row>
    <row r="13" spans="2:46" s="82" customFormat="1" ht="14.25" customHeight="1">
      <c r="B13" s="129"/>
      <c r="C13" s="130"/>
      <c r="D13" s="98"/>
      <c r="E13" s="130"/>
      <c r="F13" s="131"/>
      <c r="G13" s="84"/>
      <c r="H13" s="84"/>
      <c r="I13" s="129"/>
      <c r="J13" s="130"/>
      <c r="K13" s="98"/>
      <c r="L13" s="130"/>
      <c r="M13" s="131"/>
      <c r="N13" s="84"/>
      <c r="O13" s="84"/>
      <c r="P13" s="129"/>
      <c r="Q13" s="130"/>
      <c r="R13" s="98"/>
      <c r="S13" s="130"/>
      <c r="T13" s="131"/>
      <c r="U13" s="84"/>
      <c r="V13" s="84"/>
      <c r="W13" s="129"/>
      <c r="X13" s="130"/>
      <c r="Y13" s="98"/>
      <c r="Z13" s="130"/>
      <c r="AA13" s="131"/>
      <c r="AB13" s="85"/>
      <c r="AE13" s="83"/>
      <c r="AH13" s="83"/>
      <c r="AJ13" s="83"/>
      <c r="AO13" s="83"/>
      <c r="AP13" s="83"/>
      <c r="AT13" s="83"/>
    </row>
    <row r="14" spans="1:46" s="82" customFormat="1" ht="14.25" customHeight="1">
      <c r="A14" s="88">
        <v>9</v>
      </c>
      <c r="B14" s="132" t="str">
        <f>IF(A14="","",VLOOKUP(A14,'[2]チーム一覧'!$E$2:$G$29,2))</f>
        <v>函　１）</v>
      </c>
      <c r="C14" s="133"/>
      <c r="D14" s="89"/>
      <c r="E14" s="133" t="str">
        <f>IF(G14="","",VLOOKUP(G14,'[2]チーム一覧'!$E$2:$G$29,2))</f>
        <v>帯　２）</v>
      </c>
      <c r="F14" s="134"/>
      <c r="G14" s="90">
        <v>1</v>
      </c>
      <c r="H14" s="91">
        <v>18</v>
      </c>
      <c r="I14" s="132" t="str">
        <f>IF(H14="","",VLOOKUP(H14,'[2]チーム一覧'!$E$2:$G$29,2))</f>
        <v>旭　１）</v>
      </c>
      <c r="J14" s="133"/>
      <c r="K14" s="89"/>
      <c r="L14" s="133" t="str">
        <f>IF(N14="","",VLOOKUP(N14,'[2]チーム一覧'!$E$2:$G$29,2))</f>
        <v>札　２）</v>
      </c>
      <c r="M14" s="134"/>
      <c r="N14" s="92">
        <v>2</v>
      </c>
      <c r="O14" s="93">
        <v>24</v>
      </c>
      <c r="P14" s="132" t="str">
        <f>IF(O14="","",VLOOKUP(O14,'[2]チーム一覧'!$E$2:$G$29,2))</f>
        <v>帯　５）</v>
      </c>
      <c r="Q14" s="133"/>
      <c r="R14" s="89"/>
      <c r="S14" s="133" t="str">
        <f>IF(U14="","",VLOOKUP(U14,'[2]チーム一覧'!$E$2:$G$29,2))</f>
        <v>札　５）</v>
      </c>
      <c r="T14" s="134"/>
      <c r="U14" s="94">
        <v>5</v>
      </c>
      <c r="V14" s="95">
        <v>21</v>
      </c>
      <c r="W14" s="132" t="str">
        <f>IF(V14="","",VLOOKUP(V14,'[2]チーム一覧'!$E$2:$G$29,2))</f>
        <v>帯　６）</v>
      </c>
      <c r="X14" s="133"/>
      <c r="Y14" s="89"/>
      <c r="Z14" s="133" t="str">
        <f>IF(AB14="","",VLOOKUP(AB14,'[2]チーム一覧'!$E$2:$G$29,2))</f>
        <v>札　６）</v>
      </c>
      <c r="AA14" s="134"/>
      <c r="AB14" s="96">
        <v>6</v>
      </c>
      <c r="AE14" s="83"/>
      <c r="AH14" s="83"/>
      <c r="AJ14" s="83"/>
      <c r="AO14" s="83"/>
      <c r="AP14" s="83"/>
      <c r="AT14" s="83"/>
    </row>
    <row r="15" spans="2:46" s="82" customFormat="1" ht="14.25" customHeight="1">
      <c r="B15" s="127" t="str">
        <f>IF(A14="","",VLOOKUP(A14,'[2]チーム一覧'!$E$2:$G$29,3))</f>
        <v>駒場</v>
      </c>
      <c r="C15" s="135"/>
      <c r="D15" s="84"/>
      <c r="E15" s="135" t="str">
        <f>IF(G14="","",VLOOKUP(G14,'[2]チーム一覧'!$E$2:$G$29,3))</f>
        <v>稲田</v>
      </c>
      <c r="F15" s="128"/>
      <c r="G15" s="84"/>
      <c r="H15" s="85"/>
      <c r="I15" s="127" t="str">
        <f>IF(H14="","",VLOOKUP(H14,'[2]チーム一覧'!$E$2:$G$29,3))</f>
        <v>愛宕</v>
      </c>
      <c r="J15" s="135"/>
      <c r="K15" s="84"/>
      <c r="L15" s="135" t="str">
        <f>IF(N14="","",VLOOKUP(N14,'[2]チーム一覧'!$E$2:$G$29,3))</f>
        <v>上野幌西</v>
      </c>
      <c r="M15" s="128"/>
      <c r="N15" s="84"/>
      <c r="O15" s="85"/>
      <c r="P15" s="127" t="str">
        <f>IF(O14="","",VLOOKUP(O14,'[2]チーム一覧'!$E$2:$G$29,3))</f>
        <v>本別</v>
      </c>
      <c r="Q15" s="135"/>
      <c r="R15" s="84"/>
      <c r="S15" s="135" t="str">
        <f>IF(U14="","",VLOOKUP(U14,'[2]チーム一覧'!$E$2:$G$29,3))</f>
        <v>常盤スパークルズ</v>
      </c>
      <c r="T15" s="128"/>
      <c r="U15" s="84"/>
      <c r="V15" s="85"/>
      <c r="W15" s="127" t="str">
        <f>IF(V14="","",VLOOKUP(V14,'[2]チーム一覧'!$E$2:$G$29,3))</f>
        <v>西帯Ｊｒ</v>
      </c>
      <c r="X15" s="135"/>
      <c r="Y15" s="84"/>
      <c r="Z15" s="135" t="str">
        <f>IF(AB14="","",VLOOKUP(AB14,'[2]チーム一覧'!$E$2:$G$29,3))</f>
        <v>大麻</v>
      </c>
      <c r="AA15" s="128"/>
      <c r="AB15" s="84"/>
      <c r="AE15" s="83"/>
      <c r="AH15" s="83"/>
      <c r="AJ15" s="83"/>
      <c r="AO15" s="83"/>
      <c r="AP15" s="83"/>
      <c r="AT15" s="83"/>
    </row>
    <row r="16" spans="2:46" s="82" customFormat="1" ht="14.25" customHeight="1">
      <c r="B16" s="127">
        <f>SUM(C16:C19)</f>
        <v>27</v>
      </c>
      <c r="C16" s="97">
        <v>6</v>
      </c>
      <c r="D16" s="84" t="s">
        <v>138</v>
      </c>
      <c r="E16" s="97">
        <v>6</v>
      </c>
      <c r="F16" s="128">
        <f>SUM(E16:E19)</f>
        <v>25</v>
      </c>
      <c r="G16" s="84"/>
      <c r="H16" s="84"/>
      <c r="I16" s="127">
        <f>SUM(J16:J19)</f>
        <v>29</v>
      </c>
      <c r="J16" s="97">
        <v>4</v>
      </c>
      <c r="K16" s="84" t="s">
        <v>138</v>
      </c>
      <c r="L16" s="97">
        <v>5</v>
      </c>
      <c r="M16" s="128">
        <f>SUM(L16:L19)</f>
        <v>29</v>
      </c>
      <c r="N16" s="84"/>
      <c r="O16" s="84"/>
      <c r="P16" s="127">
        <f>SUM(Q16:Q19)</f>
        <v>19</v>
      </c>
      <c r="Q16" s="97">
        <v>2</v>
      </c>
      <c r="R16" s="84" t="s">
        <v>138</v>
      </c>
      <c r="S16" s="97">
        <v>14</v>
      </c>
      <c r="T16" s="128">
        <f>SUM(S16:S19)</f>
        <v>48</v>
      </c>
      <c r="U16" s="84"/>
      <c r="V16" s="84"/>
      <c r="W16" s="127">
        <f>SUM(X16:X19)</f>
        <v>30</v>
      </c>
      <c r="X16" s="97">
        <v>6</v>
      </c>
      <c r="Y16" s="84" t="s">
        <v>138</v>
      </c>
      <c r="Z16" s="97">
        <v>10</v>
      </c>
      <c r="AA16" s="128">
        <f>SUM(Z16:Z19)</f>
        <v>27</v>
      </c>
      <c r="AB16" s="85"/>
      <c r="AE16" s="83"/>
      <c r="AH16" s="83"/>
      <c r="AJ16" s="83"/>
      <c r="AO16" s="83"/>
      <c r="AP16" s="83"/>
      <c r="AT16" s="83"/>
    </row>
    <row r="17" spans="2:46" s="82" customFormat="1" ht="14.25" customHeight="1">
      <c r="B17" s="127"/>
      <c r="C17" s="97">
        <v>4</v>
      </c>
      <c r="D17" s="84" t="s">
        <v>138</v>
      </c>
      <c r="E17" s="97">
        <v>6</v>
      </c>
      <c r="F17" s="128"/>
      <c r="G17" s="84"/>
      <c r="H17" s="84"/>
      <c r="I17" s="127"/>
      <c r="J17" s="97">
        <v>6</v>
      </c>
      <c r="K17" s="84" t="s">
        <v>138</v>
      </c>
      <c r="L17" s="97">
        <v>9</v>
      </c>
      <c r="M17" s="128"/>
      <c r="N17" s="84"/>
      <c r="O17" s="84"/>
      <c r="P17" s="127"/>
      <c r="Q17" s="97">
        <v>9</v>
      </c>
      <c r="R17" s="84" t="s">
        <v>138</v>
      </c>
      <c r="S17" s="97">
        <v>10</v>
      </c>
      <c r="T17" s="128"/>
      <c r="U17" s="84"/>
      <c r="V17" s="84"/>
      <c r="W17" s="127"/>
      <c r="X17" s="97">
        <v>11</v>
      </c>
      <c r="Y17" s="84" t="s">
        <v>138</v>
      </c>
      <c r="Z17" s="97">
        <v>6</v>
      </c>
      <c r="AA17" s="128"/>
      <c r="AB17" s="85"/>
      <c r="AE17" s="83"/>
      <c r="AH17" s="83"/>
      <c r="AJ17" s="83"/>
      <c r="AO17" s="83"/>
      <c r="AP17" s="83"/>
      <c r="AT17" s="83"/>
    </row>
    <row r="18" spans="2:46" s="82" customFormat="1" ht="14.25" customHeight="1">
      <c r="B18" s="127"/>
      <c r="C18" s="97">
        <v>11</v>
      </c>
      <c r="D18" s="84" t="s">
        <v>138</v>
      </c>
      <c r="E18" s="97">
        <v>4</v>
      </c>
      <c r="F18" s="128"/>
      <c r="G18" s="84"/>
      <c r="H18" s="84"/>
      <c r="I18" s="127"/>
      <c r="J18" s="97">
        <v>11</v>
      </c>
      <c r="K18" s="84" t="s">
        <v>138</v>
      </c>
      <c r="L18" s="97">
        <v>6</v>
      </c>
      <c r="M18" s="128"/>
      <c r="N18" s="84"/>
      <c r="O18" s="84"/>
      <c r="P18" s="127"/>
      <c r="Q18" s="97">
        <v>4</v>
      </c>
      <c r="R18" s="84" t="s">
        <v>138</v>
      </c>
      <c r="S18" s="97">
        <v>14</v>
      </c>
      <c r="T18" s="128"/>
      <c r="U18" s="84"/>
      <c r="V18" s="84"/>
      <c r="W18" s="127"/>
      <c r="X18" s="97">
        <v>4</v>
      </c>
      <c r="Y18" s="84" t="s">
        <v>138</v>
      </c>
      <c r="Z18" s="97">
        <v>4</v>
      </c>
      <c r="AA18" s="128"/>
      <c r="AB18" s="85"/>
      <c r="AE18" s="83"/>
      <c r="AH18" s="83"/>
      <c r="AJ18" s="83"/>
      <c r="AO18" s="83"/>
      <c r="AP18" s="83"/>
      <c r="AT18" s="83"/>
    </row>
    <row r="19" spans="2:46" s="82" customFormat="1" ht="14.25" customHeight="1">
      <c r="B19" s="127"/>
      <c r="C19" s="97">
        <v>6</v>
      </c>
      <c r="D19" s="84" t="s">
        <v>138</v>
      </c>
      <c r="E19" s="97">
        <v>9</v>
      </c>
      <c r="F19" s="128"/>
      <c r="G19" s="84"/>
      <c r="H19" s="84"/>
      <c r="I19" s="127"/>
      <c r="J19" s="97">
        <v>8</v>
      </c>
      <c r="K19" s="84" t="s">
        <v>138</v>
      </c>
      <c r="L19" s="97">
        <v>9</v>
      </c>
      <c r="M19" s="128"/>
      <c r="N19" s="84"/>
      <c r="O19" s="84"/>
      <c r="P19" s="127"/>
      <c r="Q19" s="97">
        <v>4</v>
      </c>
      <c r="R19" s="84" t="s">
        <v>138</v>
      </c>
      <c r="S19" s="97">
        <v>10</v>
      </c>
      <c r="T19" s="128"/>
      <c r="U19" s="84"/>
      <c r="V19" s="84"/>
      <c r="W19" s="127"/>
      <c r="X19" s="97">
        <v>9</v>
      </c>
      <c r="Y19" s="84" t="s">
        <v>138</v>
      </c>
      <c r="Z19" s="97">
        <v>7</v>
      </c>
      <c r="AA19" s="128"/>
      <c r="AB19" s="85"/>
      <c r="AE19" s="83"/>
      <c r="AH19" s="83"/>
      <c r="AJ19" s="83"/>
      <c r="AO19" s="83"/>
      <c r="AP19" s="83"/>
      <c r="AT19" s="83"/>
    </row>
    <row r="20" spans="2:46" s="82" customFormat="1" ht="14.25" customHeight="1">
      <c r="B20" s="129"/>
      <c r="C20" s="130"/>
      <c r="D20" s="98"/>
      <c r="E20" s="130"/>
      <c r="F20" s="131"/>
      <c r="G20" s="84"/>
      <c r="H20" s="84"/>
      <c r="I20" s="129"/>
      <c r="J20" s="130"/>
      <c r="K20" s="98"/>
      <c r="L20" s="130"/>
      <c r="M20" s="131"/>
      <c r="N20" s="84"/>
      <c r="O20" s="84"/>
      <c r="P20" s="129"/>
      <c r="Q20" s="130"/>
      <c r="R20" s="98"/>
      <c r="S20" s="130"/>
      <c r="T20" s="131"/>
      <c r="U20" s="84"/>
      <c r="V20" s="84"/>
      <c r="W20" s="129"/>
      <c r="X20" s="130"/>
      <c r="Y20" s="98"/>
      <c r="Z20" s="130"/>
      <c r="AA20" s="131"/>
      <c r="AB20" s="85"/>
      <c r="AE20" s="83"/>
      <c r="AH20" s="83"/>
      <c r="AJ20" s="83"/>
      <c r="AO20" s="83"/>
      <c r="AP20" s="83"/>
      <c r="AT20" s="83"/>
    </row>
    <row r="21" spans="1:46" s="82" customFormat="1" ht="14.25" customHeight="1">
      <c r="A21" s="88">
        <v>17</v>
      </c>
      <c r="B21" s="132" t="str">
        <f>IF(A21="","",VLOOKUP(A21,'[2]チーム一覧'!$E$2:$G$29,2))</f>
        <v>南空１）</v>
      </c>
      <c r="C21" s="133"/>
      <c r="D21" s="89"/>
      <c r="E21" s="133" t="str">
        <f>IF(G21="","",VLOOKUP(G21,'[2]チーム一覧'!$E$2:$G$29,2))</f>
        <v>札　４）</v>
      </c>
      <c r="F21" s="134"/>
      <c r="G21" s="90">
        <v>4</v>
      </c>
      <c r="H21" s="91">
        <v>12</v>
      </c>
      <c r="I21" s="132" t="str">
        <f>IF(H21="","",VLOOKUP(H21,'[2]チーム一覧'!$E$2:$G$29,2))</f>
        <v>北空１）</v>
      </c>
      <c r="J21" s="133"/>
      <c r="K21" s="89"/>
      <c r="L21" s="133" t="str">
        <f>IF(N21="","",VLOOKUP(N21,'[2]チーム一覧'!$E$2:$G$29,2))</f>
        <v>札　３）</v>
      </c>
      <c r="M21" s="134"/>
      <c r="N21" s="92">
        <v>3</v>
      </c>
      <c r="O21" s="93">
        <v>11</v>
      </c>
      <c r="P21" s="132" t="str">
        <f>IF(O21="","",VLOOKUP(O21,'[2]チーム一覧'!$E$2:$G$29,2))</f>
        <v>樽　１）</v>
      </c>
      <c r="Q21" s="133"/>
      <c r="R21" s="89"/>
      <c r="S21" s="133" t="str">
        <f>IF(U21="","",VLOOKUP(U21,'[2]チーム一覧'!$E$2:$G$29,2))</f>
        <v>札　８）</v>
      </c>
      <c r="T21" s="134"/>
      <c r="U21" s="94">
        <v>8</v>
      </c>
      <c r="V21" s="95">
        <v>10</v>
      </c>
      <c r="W21" s="132" t="str">
        <f>IF(V21="","",VLOOKUP(V21,'[2]チーム一覧'!$E$2:$G$29,2))</f>
        <v>函　２）</v>
      </c>
      <c r="X21" s="133"/>
      <c r="Y21" s="89"/>
      <c r="Z21" s="133" t="str">
        <f>IF(AB21="","",VLOOKUP(AB21,'[2]チーム一覧'!$E$2:$G$29,2))</f>
        <v>札　７）</v>
      </c>
      <c r="AA21" s="134"/>
      <c r="AB21" s="96">
        <v>7</v>
      </c>
      <c r="AE21" s="83"/>
      <c r="AH21" s="83"/>
      <c r="AJ21" s="83"/>
      <c r="AO21" s="83"/>
      <c r="AP21" s="83"/>
      <c r="AT21" s="83"/>
    </row>
    <row r="22" spans="2:46" s="82" customFormat="1" ht="14.25" customHeight="1">
      <c r="B22" s="127" t="str">
        <f>IF(A21="","",VLOOKUP(A21,'[2]チーム一覧'!$E$2:$G$29,3))</f>
        <v>南幌</v>
      </c>
      <c r="C22" s="135"/>
      <c r="D22" s="84"/>
      <c r="E22" s="135" t="str">
        <f>IF(G21="","",VLOOKUP(G21,'[2]チーム一覧'!$E$2:$G$29,3))</f>
        <v>札苗緑</v>
      </c>
      <c r="F22" s="128"/>
      <c r="G22" s="84"/>
      <c r="H22" s="85"/>
      <c r="I22" s="127" t="str">
        <f>IF(H21="","",VLOOKUP(H21,'[2]チーム一覧'!$E$2:$G$29,3))</f>
        <v>滝川西</v>
      </c>
      <c r="J22" s="135"/>
      <c r="K22" s="84"/>
      <c r="L22" s="135" t="str">
        <f>IF(N21="","",VLOOKUP(N21,'[2]チーム一覧'!$E$2:$G$29,3))</f>
        <v>幌西</v>
      </c>
      <c r="M22" s="128"/>
      <c r="N22" s="84"/>
      <c r="O22" s="85"/>
      <c r="P22" s="127" t="str">
        <f>IF(O21="","",VLOOKUP(O21,'[2]チーム一覧'!$E$2:$G$29,3))</f>
        <v>ブラックマジック</v>
      </c>
      <c r="Q22" s="135"/>
      <c r="R22" s="84"/>
      <c r="S22" s="135" t="str">
        <f>IF(U21="","",VLOOKUP(U21,'[2]チーム一覧'!$E$2:$G$29,3))</f>
        <v>小野幌</v>
      </c>
      <c r="T22" s="128"/>
      <c r="U22" s="84"/>
      <c r="V22" s="85"/>
      <c r="W22" s="127" t="str">
        <f>IF(V21="","",VLOOKUP(V21,'[2]チーム一覧'!$E$2:$G$29,3))</f>
        <v>あさひ</v>
      </c>
      <c r="X22" s="135"/>
      <c r="Y22" s="84"/>
      <c r="Z22" s="135" t="str">
        <f>IF(AB21="","",VLOOKUP(AB21,'[2]チーム一覧'!$E$2:$G$29,3))</f>
        <v>大曲</v>
      </c>
      <c r="AA22" s="128"/>
      <c r="AB22" s="84"/>
      <c r="AE22" s="83"/>
      <c r="AH22" s="83"/>
      <c r="AJ22" s="83"/>
      <c r="AO22" s="83"/>
      <c r="AP22" s="83"/>
      <c r="AT22" s="83"/>
    </row>
    <row r="23" spans="2:46" s="82" customFormat="1" ht="14.25" customHeight="1">
      <c r="B23" s="127">
        <f>SUM(C23:C26)</f>
        <v>38</v>
      </c>
      <c r="C23" s="97">
        <v>8</v>
      </c>
      <c r="D23" s="84" t="s">
        <v>138</v>
      </c>
      <c r="E23" s="97">
        <v>12</v>
      </c>
      <c r="F23" s="128">
        <f>SUM(E23:E26)</f>
        <v>28</v>
      </c>
      <c r="G23" s="84"/>
      <c r="H23" s="84"/>
      <c r="I23" s="127">
        <f>SUM(J23:J26)</f>
        <v>20</v>
      </c>
      <c r="J23" s="97">
        <v>4</v>
      </c>
      <c r="K23" s="84" t="s">
        <v>138</v>
      </c>
      <c r="L23" s="97">
        <v>14</v>
      </c>
      <c r="M23" s="128">
        <f>SUM(L23:L26)</f>
        <v>39</v>
      </c>
      <c r="N23" s="84"/>
      <c r="O23" s="84"/>
      <c r="P23" s="127">
        <f>SUM(Q23:Q26)</f>
        <v>35</v>
      </c>
      <c r="Q23" s="97">
        <v>7</v>
      </c>
      <c r="R23" s="84" t="s">
        <v>138</v>
      </c>
      <c r="S23" s="97">
        <v>7</v>
      </c>
      <c r="T23" s="128">
        <f>SUM(S23:S26)</f>
        <v>44</v>
      </c>
      <c r="U23" s="84"/>
      <c r="V23" s="84"/>
      <c r="W23" s="127">
        <f>SUM(X23:X26)</f>
        <v>23</v>
      </c>
      <c r="X23" s="97">
        <v>9</v>
      </c>
      <c r="Y23" s="84" t="s">
        <v>138</v>
      </c>
      <c r="Z23" s="97">
        <v>6</v>
      </c>
      <c r="AA23" s="128">
        <f>SUM(Z23:Z26)</f>
        <v>36</v>
      </c>
      <c r="AB23" s="85"/>
      <c r="AE23" s="83"/>
      <c r="AH23" s="83"/>
      <c r="AJ23" s="83"/>
      <c r="AO23" s="83"/>
      <c r="AP23" s="83"/>
      <c r="AT23" s="83"/>
    </row>
    <row r="24" spans="2:46" s="82" customFormat="1" ht="14.25" customHeight="1">
      <c r="B24" s="127"/>
      <c r="C24" s="97">
        <v>16</v>
      </c>
      <c r="D24" s="84" t="s">
        <v>138</v>
      </c>
      <c r="E24" s="97">
        <v>5</v>
      </c>
      <c r="F24" s="128"/>
      <c r="G24" s="84"/>
      <c r="H24" s="84"/>
      <c r="I24" s="127"/>
      <c r="J24" s="97">
        <v>10</v>
      </c>
      <c r="K24" s="84" t="s">
        <v>138</v>
      </c>
      <c r="L24" s="97">
        <v>5</v>
      </c>
      <c r="M24" s="128"/>
      <c r="N24" s="84"/>
      <c r="O24" s="84"/>
      <c r="P24" s="127"/>
      <c r="Q24" s="97">
        <v>4</v>
      </c>
      <c r="R24" s="84" t="s">
        <v>138</v>
      </c>
      <c r="S24" s="97">
        <v>9</v>
      </c>
      <c r="T24" s="128"/>
      <c r="U24" s="84"/>
      <c r="V24" s="84"/>
      <c r="W24" s="127"/>
      <c r="X24" s="97">
        <v>4</v>
      </c>
      <c r="Y24" s="84" t="s">
        <v>138</v>
      </c>
      <c r="Z24" s="97">
        <v>11</v>
      </c>
      <c r="AA24" s="128"/>
      <c r="AB24" s="85"/>
      <c r="AE24" s="83"/>
      <c r="AH24" s="83"/>
      <c r="AJ24" s="83"/>
      <c r="AO24" s="83"/>
      <c r="AP24" s="83"/>
      <c r="AT24" s="83"/>
    </row>
    <row r="25" spans="2:46" s="82" customFormat="1" ht="14.25" customHeight="1">
      <c r="B25" s="127"/>
      <c r="C25" s="97">
        <v>8</v>
      </c>
      <c r="D25" s="84" t="s">
        <v>138</v>
      </c>
      <c r="E25" s="97">
        <v>5</v>
      </c>
      <c r="F25" s="128"/>
      <c r="G25" s="84"/>
      <c r="H25" s="84"/>
      <c r="I25" s="127"/>
      <c r="J25" s="97">
        <v>2</v>
      </c>
      <c r="K25" s="84" t="s">
        <v>138</v>
      </c>
      <c r="L25" s="97">
        <v>10</v>
      </c>
      <c r="M25" s="128"/>
      <c r="N25" s="84"/>
      <c r="O25" s="84"/>
      <c r="P25" s="127"/>
      <c r="Q25" s="97">
        <v>4</v>
      </c>
      <c r="R25" s="84" t="s">
        <v>138</v>
      </c>
      <c r="S25" s="97">
        <v>13</v>
      </c>
      <c r="T25" s="128"/>
      <c r="U25" s="84"/>
      <c r="V25" s="84"/>
      <c r="W25" s="127"/>
      <c r="X25" s="97">
        <v>4</v>
      </c>
      <c r="Y25" s="84" t="s">
        <v>138</v>
      </c>
      <c r="Z25" s="97">
        <v>4</v>
      </c>
      <c r="AA25" s="128"/>
      <c r="AB25" s="85"/>
      <c r="AE25" s="83"/>
      <c r="AH25" s="83"/>
      <c r="AJ25" s="83"/>
      <c r="AO25" s="83"/>
      <c r="AP25" s="83"/>
      <c r="AT25" s="83"/>
    </row>
    <row r="26" spans="2:46" s="82" customFormat="1" ht="14.25" customHeight="1">
      <c r="B26" s="127"/>
      <c r="C26" s="97">
        <v>6</v>
      </c>
      <c r="D26" s="84" t="s">
        <v>138</v>
      </c>
      <c r="E26" s="97">
        <v>6</v>
      </c>
      <c r="F26" s="128"/>
      <c r="G26" s="84"/>
      <c r="H26" s="84"/>
      <c r="I26" s="127"/>
      <c r="J26" s="97">
        <v>4</v>
      </c>
      <c r="K26" s="84" t="s">
        <v>138</v>
      </c>
      <c r="L26" s="97">
        <v>10</v>
      </c>
      <c r="M26" s="128"/>
      <c r="N26" s="84"/>
      <c r="O26" s="84"/>
      <c r="P26" s="127"/>
      <c r="Q26" s="97">
        <v>20</v>
      </c>
      <c r="R26" s="84" t="s">
        <v>138</v>
      </c>
      <c r="S26" s="97">
        <v>15</v>
      </c>
      <c r="T26" s="128"/>
      <c r="U26" s="84"/>
      <c r="V26" s="84"/>
      <c r="W26" s="127"/>
      <c r="X26" s="97">
        <v>6</v>
      </c>
      <c r="Y26" s="84" t="s">
        <v>138</v>
      </c>
      <c r="Z26" s="97">
        <v>15</v>
      </c>
      <c r="AA26" s="128"/>
      <c r="AB26" s="85"/>
      <c r="AE26" s="83"/>
      <c r="AH26" s="83"/>
      <c r="AJ26" s="83"/>
      <c r="AO26" s="83"/>
      <c r="AP26" s="83"/>
      <c r="AT26" s="83"/>
    </row>
    <row r="27" spans="2:46" s="82" customFormat="1" ht="14.25" customHeight="1">
      <c r="B27" s="129"/>
      <c r="C27" s="130"/>
      <c r="D27" s="98"/>
      <c r="E27" s="130"/>
      <c r="F27" s="131"/>
      <c r="G27" s="84"/>
      <c r="H27" s="84"/>
      <c r="I27" s="129"/>
      <c r="J27" s="130"/>
      <c r="K27" s="98"/>
      <c r="L27" s="130"/>
      <c r="M27" s="131"/>
      <c r="N27" s="84"/>
      <c r="O27" s="84"/>
      <c r="P27" s="129"/>
      <c r="Q27" s="130"/>
      <c r="R27" s="98"/>
      <c r="S27" s="130"/>
      <c r="T27" s="131"/>
      <c r="U27" s="84"/>
      <c r="V27" s="84"/>
      <c r="W27" s="129"/>
      <c r="X27" s="130"/>
      <c r="Y27" s="98"/>
      <c r="Z27" s="130"/>
      <c r="AA27" s="131"/>
      <c r="AB27" s="85"/>
      <c r="AE27" s="83"/>
      <c r="AH27" s="83"/>
      <c r="AJ27" s="83"/>
      <c r="AO27" s="83"/>
      <c r="AP27" s="83"/>
      <c r="AT27" s="83"/>
    </row>
    <row r="28" spans="1:46" s="82" customFormat="1" ht="14.25" customHeight="1">
      <c r="A28" s="88">
        <v>13</v>
      </c>
      <c r="B28" s="132" t="str">
        <f>IF(A28="","",VLOOKUP(A28,'[2]チーム一覧'!$E$2:$G$29,2))</f>
        <v>苫　１）</v>
      </c>
      <c r="C28" s="133"/>
      <c r="D28" s="89"/>
      <c r="E28" s="133" t="str">
        <f>IF(G28="","",VLOOKUP(G28,'[2]チーム一覧'!$E$2:$G$29,2))</f>
        <v>札　１）</v>
      </c>
      <c r="F28" s="134"/>
      <c r="G28" s="90">
        <v>25</v>
      </c>
      <c r="H28" s="91">
        <v>14</v>
      </c>
      <c r="I28" s="132" t="str">
        <f>IF(H28="","",VLOOKUP(H28,'[2]チーム一覧'!$E$2:$G$29,2))</f>
        <v>釧　１）</v>
      </c>
      <c r="J28" s="133"/>
      <c r="K28" s="89"/>
      <c r="L28" s="133" t="str">
        <f>IF(N28="","",VLOOKUP(N28,'[2]チーム一覧'!$E$2:$G$29,2))</f>
        <v>北見１）</v>
      </c>
      <c r="M28" s="134"/>
      <c r="N28" s="92">
        <v>27</v>
      </c>
      <c r="O28" s="93">
        <v>16</v>
      </c>
      <c r="P28" s="132" t="str">
        <f>IF(O28="","",VLOOKUP(O28,'[2]チーム一覧'!$E$2:$G$29,2))</f>
        <v>室　１）</v>
      </c>
      <c r="Q28" s="133"/>
      <c r="R28" s="89"/>
      <c r="S28" s="133" t="str">
        <f>IF(U28="","",VLOOKUP(U28,'[2]チーム一覧'!$E$2:$G$29,2))</f>
        <v>帯　４）</v>
      </c>
      <c r="T28" s="134"/>
      <c r="U28" s="94">
        <v>23</v>
      </c>
      <c r="V28" s="95">
        <v>15</v>
      </c>
      <c r="W28" s="132" t="str">
        <f>IF(V28="","",VLOOKUP(V28,'[2]チーム一覧'!$E$2:$G$29,2))</f>
        <v>名　１）</v>
      </c>
      <c r="X28" s="133"/>
      <c r="Y28" s="89"/>
      <c r="Z28" s="133" t="str">
        <f>IF(AB28="","",VLOOKUP(AB28,'[2]チーム一覧'!$E$2:$G$29,2))</f>
        <v>旭　２）</v>
      </c>
      <c r="AA28" s="134"/>
      <c r="AB28" s="96">
        <v>19</v>
      </c>
      <c r="AE28" s="83"/>
      <c r="AH28" s="83"/>
      <c r="AJ28" s="83"/>
      <c r="AO28" s="83"/>
      <c r="AP28" s="83"/>
      <c r="AT28" s="83"/>
    </row>
    <row r="29" spans="2:46" s="82" customFormat="1" ht="14.25" customHeight="1">
      <c r="B29" s="127" t="str">
        <f>IF(A28="","",VLOOKUP(A28,'[2]チーム一覧'!$E$2:$G$29,3))</f>
        <v>緑小</v>
      </c>
      <c r="C29" s="135"/>
      <c r="D29" s="84"/>
      <c r="E29" s="135" t="str">
        <f>IF(G28="","",VLOOKUP(G28,'[2]チーム一覧'!$E$2:$G$29,3))</f>
        <v>清田緑</v>
      </c>
      <c r="F29" s="128"/>
      <c r="G29" s="84"/>
      <c r="H29" s="85"/>
      <c r="I29" s="127" t="str">
        <f>IF(H28="","",VLOOKUP(H28,'[2]チーム一覧'!$E$2:$G$29,3))</f>
        <v>美原</v>
      </c>
      <c r="J29" s="135"/>
      <c r="K29" s="84"/>
      <c r="L29" s="135" t="str">
        <f>IF(N28="","",VLOOKUP(N28,'[2]チーム一覧'!$E$2:$G$29,3))</f>
        <v>美幌</v>
      </c>
      <c r="M29" s="128"/>
      <c r="N29" s="84"/>
      <c r="O29" s="85"/>
      <c r="P29" s="127" t="str">
        <f>IF(O28="","",VLOOKUP(O28,'[2]チーム一覧'!$E$2:$G$29,3))</f>
        <v>地球岬</v>
      </c>
      <c r="Q29" s="135"/>
      <c r="R29" s="84"/>
      <c r="S29" s="135" t="str">
        <f>IF(U28="","",VLOOKUP(U28,'[2]チーム一覧'!$E$2:$G$29,3))</f>
        <v>池田</v>
      </c>
      <c r="T29" s="128"/>
      <c r="U29" s="84"/>
      <c r="V29" s="85"/>
      <c r="W29" s="127" t="str">
        <f>IF(V28="","",VLOOKUP(V28,'[2]チーム一覧'!$E$2:$G$29,3))</f>
        <v>士別西</v>
      </c>
      <c r="X29" s="135"/>
      <c r="Y29" s="84"/>
      <c r="Z29" s="135" t="str">
        <f>IF(AB28="","",VLOOKUP(AB28,'[2]チーム一覧'!$E$2:$G$29,3))</f>
        <v>西御料地</v>
      </c>
      <c r="AA29" s="128"/>
      <c r="AB29" s="84"/>
      <c r="AE29" s="83"/>
      <c r="AH29" s="83"/>
      <c r="AJ29" s="83"/>
      <c r="AO29" s="83"/>
      <c r="AP29" s="83"/>
      <c r="AT29" s="83"/>
    </row>
    <row r="30" spans="2:46" s="82" customFormat="1" ht="14.25" customHeight="1">
      <c r="B30" s="127">
        <f>SUM(C30:C33)</f>
        <v>54</v>
      </c>
      <c r="C30" s="97">
        <v>9</v>
      </c>
      <c r="D30" s="84" t="s">
        <v>138</v>
      </c>
      <c r="E30" s="97">
        <v>8</v>
      </c>
      <c r="F30" s="128">
        <f>SUM(E30:E33)</f>
        <v>34</v>
      </c>
      <c r="G30" s="84"/>
      <c r="H30" s="84"/>
      <c r="I30" s="127">
        <f>SUM(J30:J33)</f>
        <v>29</v>
      </c>
      <c r="J30" s="97">
        <v>8</v>
      </c>
      <c r="K30" s="84" t="s">
        <v>138</v>
      </c>
      <c r="L30" s="97">
        <v>2</v>
      </c>
      <c r="M30" s="128">
        <f>SUM(L30:L33)</f>
        <v>27</v>
      </c>
      <c r="N30" s="84"/>
      <c r="O30" s="84"/>
      <c r="P30" s="127">
        <f>SUM(Q30:Q33)</f>
        <v>32</v>
      </c>
      <c r="Q30" s="97">
        <v>3</v>
      </c>
      <c r="R30" s="84" t="s">
        <v>138</v>
      </c>
      <c r="S30" s="97">
        <v>25</v>
      </c>
      <c r="T30" s="128">
        <f>SUM(S30:S33)</f>
        <v>45</v>
      </c>
      <c r="U30" s="84"/>
      <c r="V30" s="84"/>
      <c r="W30" s="127">
        <f>SUM(X30:X33)</f>
        <v>18</v>
      </c>
      <c r="X30" s="97">
        <v>3</v>
      </c>
      <c r="Y30" s="84" t="s">
        <v>138</v>
      </c>
      <c r="Z30" s="97">
        <v>16</v>
      </c>
      <c r="AA30" s="128">
        <f>SUM(Z30:Z33)</f>
        <v>74</v>
      </c>
      <c r="AB30" s="85"/>
      <c r="AE30" s="83"/>
      <c r="AH30" s="83"/>
      <c r="AJ30" s="83"/>
      <c r="AO30" s="83"/>
      <c r="AP30" s="83"/>
      <c r="AT30" s="83"/>
    </row>
    <row r="31" spans="2:46" s="82" customFormat="1" ht="14.25" customHeight="1">
      <c r="B31" s="127"/>
      <c r="C31" s="97">
        <v>22</v>
      </c>
      <c r="D31" s="84" t="s">
        <v>138</v>
      </c>
      <c r="E31" s="97">
        <v>4</v>
      </c>
      <c r="F31" s="128"/>
      <c r="G31" s="84"/>
      <c r="H31" s="84"/>
      <c r="I31" s="127"/>
      <c r="J31" s="97">
        <v>11</v>
      </c>
      <c r="K31" s="84" t="s">
        <v>138</v>
      </c>
      <c r="L31" s="97">
        <v>6</v>
      </c>
      <c r="M31" s="128"/>
      <c r="N31" s="84"/>
      <c r="O31" s="84"/>
      <c r="P31" s="127"/>
      <c r="Q31" s="97">
        <v>6</v>
      </c>
      <c r="R31" s="84" t="s">
        <v>138</v>
      </c>
      <c r="S31" s="97">
        <v>7</v>
      </c>
      <c r="T31" s="128"/>
      <c r="U31" s="84"/>
      <c r="V31" s="84"/>
      <c r="W31" s="127"/>
      <c r="X31" s="97">
        <v>2</v>
      </c>
      <c r="Y31" s="84" t="s">
        <v>138</v>
      </c>
      <c r="Z31" s="97">
        <v>16</v>
      </c>
      <c r="AA31" s="128"/>
      <c r="AB31" s="85"/>
      <c r="AE31" s="83"/>
      <c r="AH31" s="83"/>
      <c r="AJ31" s="83"/>
      <c r="AO31" s="83"/>
      <c r="AP31" s="83"/>
      <c r="AT31" s="83"/>
    </row>
    <row r="32" spans="2:46" s="82" customFormat="1" ht="14.25" customHeight="1">
      <c r="B32" s="127"/>
      <c r="C32" s="97">
        <v>11</v>
      </c>
      <c r="D32" s="84" t="s">
        <v>138</v>
      </c>
      <c r="E32" s="97">
        <v>11</v>
      </c>
      <c r="F32" s="128"/>
      <c r="G32" s="84"/>
      <c r="H32" s="84"/>
      <c r="I32" s="127"/>
      <c r="J32" s="97">
        <v>6</v>
      </c>
      <c r="K32" s="84" t="s">
        <v>138</v>
      </c>
      <c r="L32" s="97">
        <v>5</v>
      </c>
      <c r="M32" s="128"/>
      <c r="N32" s="84"/>
      <c r="O32" s="84"/>
      <c r="P32" s="127"/>
      <c r="Q32" s="97">
        <v>7</v>
      </c>
      <c r="R32" s="84" t="s">
        <v>138</v>
      </c>
      <c r="S32" s="97">
        <v>7</v>
      </c>
      <c r="T32" s="128"/>
      <c r="U32" s="84"/>
      <c r="V32" s="84"/>
      <c r="W32" s="127"/>
      <c r="X32" s="97">
        <v>0</v>
      </c>
      <c r="Y32" s="84" t="s">
        <v>138</v>
      </c>
      <c r="Z32" s="97">
        <v>27</v>
      </c>
      <c r="AA32" s="128"/>
      <c r="AB32" s="85"/>
      <c r="AE32" s="83"/>
      <c r="AH32" s="83"/>
      <c r="AJ32" s="83"/>
      <c r="AO32" s="83"/>
      <c r="AP32" s="83"/>
      <c r="AT32" s="83"/>
    </row>
    <row r="33" spans="2:46" s="82" customFormat="1" ht="14.25" customHeight="1">
      <c r="B33" s="127"/>
      <c r="C33" s="97">
        <v>12</v>
      </c>
      <c r="D33" s="84" t="s">
        <v>138</v>
      </c>
      <c r="E33" s="97">
        <v>11</v>
      </c>
      <c r="F33" s="128"/>
      <c r="G33" s="84"/>
      <c r="H33" s="84"/>
      <c r="I33" s="127"/>
      <c r="J33" s="97">
        <v>4</v>
      </c>
      <c r="K33" s="84" t="s">
        <v>138</v>
      </c>
      <c r="L33" s="97">
        <v>14</v>
      </c>
      <c r="M33" s="128"/>
      <c r="N33" s="84"/>
      <c r="O33" s="84"/>
      <c r="P33" s="127"/>
      <c r="Q33" s="97">
        <v>16</v>
      </c>
      <c r="R33" s="84" t="s">
        <v>138</v>
      </c>
      <c r="S33" s="97">
        <v>6</v>
      </c>
      <c r="T33" s="128"/>
      <c r="U33" s="84"/>
      <c r="V33" s="84"/>
      <c r="W33" s="127"/>
      <c r="X33" s="97">
        <v>13</v>
      </c>
      <c r="Y33" s="84" t="s">
        <v>138</v>
      </c>
      <c r="Z33" s="97">
        <v>15</v>
      </c>
      <c r="AA33" s="128"/>
      <c r="AB33" s="85"/>
      <c r="AE33" s="83"/>
      <c r="AH33" s="83"/>
      <c r="AJ33" s="83"/>
      <c r="AO33" s="83"/>
      <c r="AP33" s="83"/>
      <c r="AT33" s="83"/>
    </row>
    <row r="34" spans="2:46" s="82" customFormat="1" ht="14.25" customHeight="1">
      <c r="B34" s="129"/>
      <c r="C34" s="130"/>
      <c r="D34" s="98"/>
      <c r="E34" s="130"/>
      <c r="F34" s="131"/>
      <c r="G34" s="84"/>
      <c r="H34" s="84"/>
      <c r="I34" s="129"/>
      <c r="J34" s="130"/>
      <c r="K34" s="98"/>
      <c r="L34" s="130"/>
      <c r="M34" s="131"/>
      <c r="N34" s="84"/>
      <c r="O34" s="84"/>
      <c r="P34" s="129"/>
      <c r="Q34" s="130"/>
      <c r="R34" s="98"/>
      <c r="S34" s="130"/>
      <c r="T34" s="131"/>
      <c r="U34" s="84"/>
      <c r="V34" s="84"/>
      <c r="W34" s="129"/>
      <c r="X34" s="130"/>
      <c r="Y34" s="98"/>
      <c r="Z34" s="130"/>
      <c r="AA34" s="131"/>
      <c r="AB34" s="85"/>
      <c r="AE34" s="83"/>
      <c r="AH34" s="83"/>
      <c r="AJ34" s="83"/>
      <c r="AO34" s="83"/>
      <c r="AP34" s="83"/>
      <c r="AT34" s="83"/>
    </row>
    <row r="35" spans="1:46" s="82" customFormat="1" ht="14.25" customHeight="1">
      <c r="A35" s="88">
        <v>22</v>
      </c>
      <c r="B35" s="132" t="str">
        <f>IF(A35="","",VLOOKUP(A35,'[2]チーム一覧'!$E$2:$G$29,2))</f>
        <v>帯　３）</v>
      </c>
      <c r="C35" s="133"/>
      <c r="D35" s="89"/>
      <c r="E35" s="133" t="str">
        <f>IF(G35="","",VLOOKUP(G35,'[2]チーム一覧'!$E$2:$G$29,2))</f>
        <v>函　１）</v>
      </c>
      <c r="F35" s="134"/>
      <c r="G35" s="90">
        <v>9</v>
      </c>
      <c r="H35" s="91">
        <v>20</v>
      </c>
      <c r="I35" s="132" t="str">
        <f>IF(H35="","",VLOOKUP(H35,'[2]チーム一覧'!$E$2:$G$29,2))</f>
        <v>帯　１）</v>
      </c>
      <c r="J35" s="133"/>
      <c r="K35" s="89"/>
      <c r="L35" s="133" t="str">
        <f>IF(N35="","",VLOOKUP(N35,'[2]チーム一覧'!$E$2:$G$29,2))</f>
        <v>旭　１）</v>
      </c>
      <c r="M35" s="134"/>
      <c r="N35" s="92">
        <v>18</v>
      </c>
      <c r="O35" s="93">
        <v>26</v>
      </c>
      <c r="P35" s="132" t="str">
        <f>IF(O35="","",VLOOKUP(O35,'[2]チーム一覧'!$E$2:$G$29,2))</f>
        <v>北見２）</v>
      </c>
      <c r="Q35" s="133"/>
      <c r="R35" s="89"/>
      <c r="S35" s="133" t="str">
        <f>IF(U35="","",VLOOKUP(U35,'[2]チーム一覧'!$E$2:$G$29,2))</f>
        <v>帯　５）</v>
      </c>
      <c r="T35" s="134"/>
      <c r="U35" s="94">
        <v>24</v>
      </c>
      <c r="V35" s="95">
        <v>28</v>
      </c>
      <c r="W35" s="132" t="str">
        <f>IF(V35="","",VLOOKUP(V35,'[2]チーム一覧'!$E$2:$G$29,2))</f>
        <v>苫　２）</v>
      </c>
      <c r="X35" s="133"/>
      <c r="Y35" s="89"/>
      <c r="Z35" s="133" t="str">
        <f>IF(AB35="","",VLOOKUP(AB35,'[2]チーム一覧'!$E$2:$G$29,2))</f>
        <v>帯　６）</v>
      </c>
      <c r="AA35" s="134"/>
      <c r="AB35" s="96">
        <v>21</v>
      </c>
      <c r="AE35" s="83"/>
      <c r="AH35" s="83"/>
      <c r="AJ35" s="83"/>
      <c r="AO35" s="83"/>
      <c r="AP35" s="83"/>
      <c r="AT35" s="83"/>
    </row>
    <row r="36" spans="2:46" s="82" customFormat="1" ht="14.25" customHeight="1">
      <c r="B36" s="127" t="str">
        <f>IF(A35="","",VLOOKUP(A35,'[2]チーム一覧'!$E$2:$G$29,3))</f>
        <v>帯小ＷＨ</v>
      </c>
      <c r="C36" s="135"/>
      <c r="D36" s="84"/>
      <c r="E36" s="135" t="str">
        <f>IF(G35="","",VLOOKUP(G35,'[2]チーム一覧'!$E$2:$G$29,3))</f>
        <v>駒場</v>
      </c>
      <c r="F36" s="128"/>
      <c r="G36" s="84"/>
      <c r="H36" s="85"/>
      <c r="I36" s="127" t="str">
        <f>IF(H35="","",VLOOKUP(H35,'[2]チーム一覧'!$E$2:$G$29,3))</f>
        <v>札南ラビッツ</v>
      </c>
      <c r="J36" s="135"/>
      <c r="K36" s="84"/>
      <c r="L36" s="135" t="str">
        <f>IF(N35="","",VLOOKUP(N35,'[2]チーム一覧'!$E$2:$G$29,3))</f>
        <v>愛宕</v>
      </c>
      <c r="M36" s="128"/>
      <c r="N36" s="84"/>
      <c r="O36" s="85"/>
      <c r="P36" s="127" t="str">
        <f>IF(O35="","",VLOOKUP(O35,'[2]チーム一覧'!$E$2:$G$29,3))</f>
        <v>北光</v>
      </c>
      <c r="Q36" s="135"/>
      <c r="R36" s="84"/>
      <c r="S36" s="135" t="str">
        <f>IF(U35="","",VLOOKUP(U35,'[2]チーム一覧'!$E$2:$G$29,3))</f>
        <v>本別</v>
      </c>
      <c r="T36" s="128"/>
      <c r="U36" s="84"/>
      <c r="V36" s="85"/>
      <c r="W36" s="127" t="str">
        <f>IF(V35="","",VLOOKUP(V35,'[2]チーム一覧'!$E$2:$G$29,3))</f>
        <v>大成</v>
      </c>
      <c r="X36" s="135"/>
      <c r="Y36" s="84"/>
      <c r="Z36" s="135" t="str">
        <f>IF(AB35="","",VLOOKUP(AB35,'[2]チーム一覧'!$E$2:$G$29,3))</f>
        <v>西帯Ｊｒ</v>
      </c>
      <c r="AA36" s="128"/>
      <c r="AB36" s="84"/>
      <c r="AE36" s="83"/>
      <c r="AH36" s="83"/>
      <c r="AJ36" s="83"/>
      <c r="AO36" s="83"/>
      <c r="AP36" s="83"/>
      <c r="AT36" s="83"/>
    </row>
    <row r="37" spans="2:46" s="82" customFormat="1" ht="14.25" customHeight="1">
      <c r="B37" s="127">
        <f>SUM(C37:C40)</f>
        <v>54</v>
      </c>
      <c r="C37" s="97">
        <v>14</v>
      </c>
      <c r="D37" s="84" t="s">
        <v>138</v>
      </c>
      <c r="E37" s="97">
        <v>15</v>
      </c>
      <c r="F37" s="128">
        <f>SUM(E37:E40)</f>
        <v>37</v>
      </c>
      <c r="G37" s="84"/>
      <c r="H37" s="84"/>
      <c r="I37" s="127">
        <f>SUM(J37:J40)</f>
        <v>39</v>
      </c>
      <c r="J37" s="97">
        <v>11</v>
      </c>
      <c r="K37" s="84" t="s">
        <v>138</v>
      </c>
      <c r="L37" s="97">
        <v>8</v>
      </c>
      <c r="M37" s="128">
        <f>SUM(L37:L40)</f>
        <v>33</v>
      </c>
      <c r="N37" s="84"/>
      <c r="O37" s="84"/>
      <c r="P37" s="127">
        <f>SUM(Q37:Q40)</f>
        <v>30</v>
      </c>
      <c r="Q37" s="97">
        <v>10</v>
      </c>
      <c r="R37" s="84" t="s">
        <v>138</v>
      </c>
      <c r="S37" s="97">
        <v>5</v>
      </c>
      <c r="T37" s="128">
        <f>SUM(S37:S40)</f>
        <v>22</v>
      </c>
      <c r="U37" s="84"/>
      <c r="V37" s="84"/>
      <c r="W37" s="127">
        <f>SUM(X37:X40)</f>
        <v>69</v>
      </c>
      <c r="X37" s="97">
        <v>19</v>
      </c>
      <c r="Y37" s="84" t="s">
        <v>138</v>
      </c>
      <c r="Z37" s="97">
        <v>10</v>
      </c>
      <c r="AA37" s="128">
        <f>SUM(Z37:Z40)</f>
        <v>39</v>
      </c>
      <c r="AB37" s="85"/>
      <c r="AE37" s="83"/>
      <c r="AH37" s="83"/>
      <c r="AJ37" s="83"/>
      <c r="AO37" s="83"/>
      <c r="AP37" s="83"/>
      <c r="AT37" s="83"/>
    </row>
    <row r="38" spans="2:46" s="82" customFormat="1" ht="14.25" customHeight="1">
      <c r="B38" s="127"/>
      <c r="C38" s="97">
        <v>9</v>
      </c>
      <c r="D38" s="84" t="s">
        <v>138</v>
      </c>
      <c r="E38" s="97">
        <v>5</v>
      </c>
      <c r="F38" s="128"/>
      <c r="G38" s="84"/>
      <c r="H38" s="84"/>
      <c r="I38" s="127"/>
      <c r="J38" s="97">
        <v>12</v>
      </c>
      <c r="K38" s="84" t="s">
        <v>138</v>
      </c>
      <c r="L38" s="97">
        <v>5</v>
      </c>
      <c r="M38" s="128"/>
      <c r="N38" s="84"/>
      <c r="O38" s="84"/>
      <c r="P38" s="127"/>
      <c r="Q38" s="97">
        <v>9</v>
      </c>
      <c r="R38" s="84" t="s">
        <v>138</v>
      </c>
      <c r="S38" s="97">
        <v>5</v>
      </c>
      <c r="T38" s="128"/>
      <c r="U38" s="84"/>
      <c r="V38" s="84"/>
      <c r="W38" s="127"/>
      <c r="X38" s="97">
        <v>16</v>
      </c>
      <c r="Y38" s="84" t="s">
        <v>138</v>
      </c>
      <c r="Z38" s="97">
        <v>2</v>
      </c>
      <c r="AA38" s="128"/>
      <c r="AB38" s="85"/>
      <c r="AE38" s="83"/>
      <c r="AH38" s="83"/>
      <c r="AJ38" s="83"/>
      <c r="AO38" s="83"/>
      <c r="AP38" s="83"/>
      <c r="AT38" s="83"/>
    </row>
    <row r="39" spans="2:46" s="82" customFormat="1" ht="14.25" customHeight="1">
      <c r="B39" s="127"/>
      <c r="C39" s="97">
        <v>11</v>
      </c>
      <c r="D39" s="84" t="s">
        <v>138</v>
      </c>
      <c r="E39" s="97">
        <v>11</v>
      </c>
      <c r="F39" s="128"/>
      <c r="G39" s="84"/>
      <c r="H39" s="84"/>
      <c r="I39" s="127"/>
      <c r="J39" s="97">
        <v>7</v>
      </c>
      <c r="K39" s="84" t="s">
        <v>138</v>
      </c>
      <c r="L39" s="97">
        <v>8</v>
      </c>
      <c r="M39" s="128"/>
      <c r="N39" s="84"/>
      <c r="O39" s="84"/>
      <c r="P39" s="127"/>
      <c r="Q39" s="97">
        <v>5</v>
      </c>
      <c r="R39" s="84" t="s">
        <v>138</v>
      </c>
      <c r="S39" s="97">
        <v>4</v>
      </c>
      <c r="T39" s="128"/>
      <c r="U39" s="84"/>
      <c r="V39" s="84"/>
      <c r="W39" s="127"/>
      <c r="X39" s="97">
        <v>11</v>
      </c>
      <c r="Y39" s="84" t="s">
        <v>138</v>
      </c>
      <c r="Z39" s="97">
        <v>18</v>
      </c>
      <c r="AA39" s="128"/>
      <c r="AB39" s="85"/>
      <c r="AE39" s="83"/>
      <c r="AH39" s="83"/>
      <c r="AJ39" s="83"/>
      <c r="AO39" s="83"/>
      <c r="AP39" s="83"/>
      <c r="AT39" s="83"/>
    </row>
    <row r="40" spans="2:46" s="82" customFormat="1" ht="14.25" customHeight="1">
      <c r="B40" s="127"/>
      <c r="C40" s="97">
        <v>20</v>
      </c>
      <c r="D40" s="84" t="s">
        <v>138</v>
      </c>
      <c r="E40" s="97">
        <v>6</v>
      </c>
      <c r="F40" s="128"/>
      <c r="G40" s="84"/>
      <c r="H40" s="84"/>
      <c r="I40" s="127"/>
      <c r="J40" s="97">
        <v>9</v>
      </c>
      <c r="K40" s="84" t="s">
        <v>138</v>
      </c>
      <c r="L40" s="97">
        <v>12</v>
      </c>
      <c r="M40" s="128"/>
      <c r="N40" s="84"/>
      <c r="O40" s="84"/>
      <c r="P40" s="127"/>
      <c r="Q40" s="97">
        <v>6</v>
      </c>
      <c r="R40" s="84" t="s">
        <v>138</v>
      </c>
      <c r="S40" s="97">
        <v>8</v>
      </c>
      <c r="T40" s="128"/>
      <c r="U40" s="84"/>
      <c r="V40" s="84"/>
      <c r="W40" s="127"/>
      <c r="X40" s="97">
        <v>23</v>
      </c>
      <c r="Y40" s="84" t="s">
        <v>138</v>
      </c>
      <c r="Z40" s="97">
        <v>9</v>
      </c>
      <c r="AA40" s="128"/>
      <c r="AB40" s="85"/>
      <c r="AE40" s="83"/>
      <c r="AH40" s="83"/>
      <c r="AJ40" s="83"/>
      <c r="AO40" s="83"/>
      <c r="AP40" s="83"/>
      <c r="AT40" s="83"/>
    </row>
    <row r="41" spans="2:46" s="82" customFormat="1" ht="14.25" customHeight="1">
      <c r="B41" s="129"/>
      <c r="C41" s="130"/>
      <c r="D41" s="98"/>
      <c r="E41" s="130"/>
      <c r="F41" s="131"/>
      <c r="G41" s="84"/>
      <c r="H41" s="84"/>
      <c r="I41" s="129"/>
      <c r="J41" s="130"/>
      <c r="K41" s="98"/>
      <c r="L41" s="130"/>
      <c r="M41" s="131"/>
      <c r="N41" s="84"/>
      <c r="O41" s="84"/>
      <c r="P41" s="129"/>
      <c r="Q41" s="130"/>
      <c r="R41" s="98"/>
      <c r="S41" s="130"/>
      <c r="T41" s="131"/>
      <c r="U41" s="84"/>
      <c r="V41" s="84"/>
      <c r="W41" s="129"/>
      <c r="X41" s="130"/>
      <c r="Y41" s="98"/>
      <c r="Z41" s="130"/>
      <c r="AA41" s="131"/>
      <c r="AB41" s="85"/>
      <c r="AE41" s="83"/>
      <c r="AH41" s="83"/>
      <c r="AJ41" s="83"/>
      <c r="AO41" s="83"/>
      <c r="AP41" s="83"/>
      <c r="AT41" s="83"/>
    </row>
    <row r="42" spans="1:46" s="82" customFormat="1" ht="14.25" customHeight="1">
      <c r="A42" s="88">
        <v>1</v>
      </c>
      <c r="B42" s="132" t="str">
        <f>IF(A42="","",VLOOKUP(A42,'[2]チーム一覧'!$E$2:$G$29,2))</f>
        <v>帯　２）</v>
      </c>
      <c r="C42" s="133"/>
      <c r="D42" s="89"/>
      <c r="E42" s="133" t="str">
        <f>IF(G42="","",VLOOKUP(G42,'[2]チーム一覧'!$E$2:$G$29,2))</f>
        <v>南空１）</v>
      </c>
      <c r="F42" s="134"/>
      <c r="G42" s="90">
        <v>17</v>
      </c>
      <c r="H42" s="91">
        <v>2</v>
      </c>
      <c r="I42" s="132" t="str">
        <f>IF(H42="","",VLOOKUP(H42,'[2]チーム一覧'!$E$2:$G$29,2))</f>
        <v>札　２）</v>
      </c>
      <c r="J42" s="133"/>
      <c r="K42" s="89"/>
      <c r="L42" s="133" t="str">
        <f>IF(N42="","",VLOOKUP(N42,'[2]チーム一覧'!$E$2:$G$29,2))</f>
        <v>北空１）</v>
      </c>
      <c r="M42" s="134"/>
      <c r="N42" s="92">
        <v>12</v>
      </c>
      <c r="O42" s="93">
        <v>5</v>
      </c>
      <c r="P42" s="132" t="str">
        <f>IF(O42="","",VLOOKUP(O42,'[2]チーム一覧'!$E$2:$G$29,2))</f>
        <v>札　５）</v>
      </c>
      <c r="Q42" s="133"/>
      <c r="R42" s="89"/>
      <c r="S42" s="133" t="str">
        <f>IF(U42="","",VLOOKUP(U42,'[2]チーム一覧'!$E$2:$G$29,2))</f>
        <v>樽　１）</v>
      </c>
      <c r="T42" s="134"/>
      <c r="U42" s="94">
        <v>11</v>
      </c>
      <c r="V42" s="95">
        <v>6</v>
      </c>
      <c r="W42" s="132" t="str">
        <f>IF(V42="","",VLOOKUP(V42,'[2]チーム一覧'!$E$2:$G$29,2))</f>
        <v>札　６）</v>
      </c>
      <c r="X42" s="133"/>
      <c r="Y42" s="89"/>
      <c r="Z42" s="133" t="str">
        <f>IF(AB42="","",VLOOKUP(AB42,'[2]チーム一覧'!$E$2:$G$29,2))</f>
        <v>函　２）</v>
      </c>
      <c r="AA42" s="134"/>
      <c r="AB42" s="96">
        <v>10</v>
      </c>
      <c r="AE42" s="83"/>
      <c r="AH42" s="83"/>
      <c r="AJ42" s="83"/>
      <c r="AO42" s="83"/>
      <c r="AP42" s="83"/>
      <c r="AT42" s="83"/>
    </row>
    <row r="43" spans="2:46" s="82" customFormat="1" ht="14.25" customHeight="1">
      <c r="B43" s="127" t="str">
        <f>IF(A42="","",VLOOKUP(A42,'[2]チーム一覧'!$E$2:$G$29,3))</f>
        <v>稲田</v>
      </c>
      <c r="C43" s="135"/>
      <c r="D43" s="84"/>
      <c r="E43" s="135" t="str">
        <f>IF(G42="","",VLOOKUP(G42,'[2]チーム一覧'!$E$2:$G$29,3))</f>
        <v>南幌</v>
      </c>
      <c r="F43" s="128"/>
      <c r="G43" s="84"/>
      <c r="H43" s="85"/>
      <c r="I43" s="127" t="str">
        <f>IF(H42="","",VLOOKUP(H42,'[2]チーム一覧'!$E$2:$G$29,3))</f>
        <v>上野幌西</v>
      </c>
      <c r="J43" s="135"/>
      <c r="K43" s="84"/>
      <c r="L43" s="135" t="str">
        <f>IF(N42="","",VLOOKUP(N42,'[2]チーム一覧'!$E$2:$G$29,3))</f>
        <v>滝川西</v>
      </c>
      <c r="M43" s="128"/>
      <c r="N43" s="84"/>
      <c r="O43" s="85"/>
      <c r="P43" s="127" t="str">
        <f>IF(O42="","",VLOOKUP(O42,'[2]チーム一覧'!$E$2:$G$29,3))</f>
        <v>常盤スパークルズ</v>
      </c>
      <c r="Q43" s="135"/>
      <c r="R43" s="84"/>
      <c r="S43" s="135" t="str">
        <f>IF(U42="","",VLOOKUP(U42,'[2]チーム一覧'!$E$2:$G$29,3))</f>
        <v>ブラックマジック</v>
      </c>
      <c r="T43" s="128"/>
      <c r="U43" s="84"/>
      <c r="V43" s="85"/>
      <c r="W43" s="127" t="str">
        <f>IF(V42="","",VLOOKUP(V42,'[2]チーム一覧'!$E$2:$G$29,3))</f>
        <v>大麻</v>
      </c>
      <c r="X43" s="135"/>
      <c r="Y43" s="84"/>
      <c r="Z43" s="135" t="str">
        <f>IF(AB42="","",VLOOKUP(AB42,'[2]チーム一覧'!$E$2:$G$29,3))</f>
        <v>あさひ</v>
      </c>
      <c r="AA43" s="128"/>
      <c r="AB43" s="84"/>
      <c r="AE43" s="83"/>
      <c r="AH43" s="83"/>
      <c r="AJ43" s="83"/>
      <c r="AO43" s="83"/>
      <c r="AP43" s="83"/>
      <c r="AT43" s="83"/>
    </row>
    <row r="44" spans="2:46" s="82" customFormat="1" ht="14.25" customHeight="1">
      <c r="B44" s="127">
        <f>SUM(C44:C47)</f>
        <v>26</v>
      </c>
      <c r="C44" s="97">
        <v>6</v>
      </c>
      <c r="D44" s="84" t="s">
        <v>138</v>
      </c>
      <c r="E44" s="97">
        <v>4</v>
      </c>
      <c r="F44" s="128">
        <f>SUM(E44:E47)</f>
        <v>32</v>
      </c>
      <c r="G44" s="84"/>
      <c r="H44" s="84"/>
      <c r="I44" s="127">
        <f>SUM(J44:J47)</f>
        <v>58</v>
      </c>
      <c r="J44" s="97">
        <v>18</v>
      </c>
      <c r="K44" s="84" t="s">
        <v>138</v>
      </c>
      <c r="L44" s="97">
        <v>6</v>
      </c>
      <c r="M44" s="128">
        <f>SUM(L44:L47)</f>
        <v>28</v>
      </c>
      <c r="N44" s="84"/>
      <c r="O44" s="84"/>
      <c r="P44" s="127">
        <f>SUM(Q44:Q47)</f>
        <v>45</v>
      </c>
      <c r="Q44" s="97">
        <v>18</v>
      </c>
      <c r="R44" s="84" t="s">
        <v>138</v>
      </c>
      <c r="S44" s="97">
        <v>3</v>
      </c>
      <c r="T44" s="128">
        <f>SUM(S44:S47)</f>
        <v>27</v>
      </c>
      <c r="U44" s="84"/>
      <c r="V44" s="84"/>
      <c r="W44" s="127">
        <f>SUM(X44:X47)</f>
        <v>41</v>
      </c>
      <c r="X44" s="97">
        <v>9</v>
      </c>
      <c r="Y44" s="84" t="s">
        <v>138</v>
      </c>
      <c r="Z44" s="97">
        <v>10</v>
      </c>
      <c r="AA44" s="128">
        <f>SUM(Z44:Z47)</f>
        <v>58</v>
      </c>
      <c r="AB44" s="85"/>
      <c r="AE44" s="83"/>
      <c r="AH44" s="83"/>
      <c r="AJ44" s="83"/>
      <c r="AO44" s="83"/>
      <c r="AP44" s="83"/>
      <c r="AT44" s="83"/>
    </row>
    <row r="45" spans="2:46" s="82" customFormat="1" ht="14.25" customHeight="1">
      <c r="B45" s="127"/>
      <c r="C45" s="97">
        <v>2</v>
      </c>
      <c r="D45" s="84" t="s">
        <v>138</v>
      </c>
      <c r="E45" s="97">
        <v>10</v>
      </c>
      <c r="F45" s="128"/>
      <c r="G45" s="84"/>
      <c r="H45" s="84"/>
      <c r="I45" s="127"/>
      <c r="J45" s="97">
        <v>12</v>
      </c>
      <c r="K45" s="84" t="s">
        <v>138</v>
      </c>
      <c r="L45" s="97">
        <v>8</v>
      </c>
      <c r="M45" s="128"/>
      <c r="N45" s="84"/>
      <c r="O45" s="84"/>
      <c r="P45" s="127"/>
      <c r="Q45" s="97">
        <v>12</v>
      </c>
      <c r="R45" s="84" t="s">
        <v>138</v>
      </c>
      <c r="S45" s="97">
        <v>4</v>
      </c>
      <c r="T45" s="128"/>
      <c r="U45" s="84"/>
      <c r="V45" s="84"/>
      <c r="W45" s="127"/>
      <c r="X45" s="97">
        <v>9</v>
      </c>
      <c r="Y45" s="84" t="s">
        <v>138</v>
      </c>
      <c r="Z45" s="97">
        <v>11</v>
      </c>
      <c r="AA45" s="128"/>
      <c r="AB45" s="85"/>
      <c r="AE45" s="83"/>
      <c r="AH45" s="83"/>
      <c r="AJ45" s="83"/>
      <c r="AO45" s="83"/>
      <c r="AP45" s="83"/>
      <c r="AT45" s="83"/>
    </row>
    <row r="46" spans="2:46" s="82" customFormat="1" ht="14.25" customHeight="1">
      <c r="B46" s="127"/>
      <c r="C46" s="97">
        <v>8</v>
      </c>
      <c r="D46" s="84" t="s">
        <v>138</v>
      </c>
      <c r="E46" s="97">
        <v>10</v>
      </c>
      <c r="F46" s="128"/>
      <c r="G46" s="84"/>
      <c r="H46" s="84"/>
      <c r="I46" s="127"/>
      <c r="J46" s="97">
        <v>18</v>
      </c>
      <c r="K46" s="84" t="s">
        <v>138</v>
      </c>
      <c r="L46" s="97">
        <v>8</v>
      </c>
      <c r="M46" s="128"/>
      <c r="N46" s="84"/>
      <c r="O46" s="84"/>
      <c r="P46" s="127"/>
      <c r="Q46" s="97">
        <v>6</v>
      </c>
      <c r="R46" s="84" t="s">
        <v>138</v>
      </c>
      <c r="S46" s="97">
        <v>6</v>
      </c>
      <c r="T46" s="128"/>
      <c r="U46" s="84"/>
      <c r="V46" s="84"/>
      <c r="W46" s="127"/>
      <c r="X46" s="97">
        <v>10</v>
      </c>
      <c r="Y46" s="84" t="s">
        <v>138</v>
      </c>
      <c r="Z46" s="97">
        <v>19</v>
      </c>
      <c r="AA46" s="128"/>
      <c r="AB46" s="85"/>
      <c r="AE46" s="83"/>
      <c r="AH46" s="83"/>
      <c r="AJ46" s="83"/>
      <c r="AO46" s="83"/>
      <c r="AP46" s="83"/>
      <c r="AT46" s="83"/>
    </row>
    <row r="47" spans="2:46" s="82" customFormat="1" ht="14.25" customHeight="1">
      <c r="B47" s="127"/>
      <c r="C47" s="97">
        <v>10</v>
      </c>
      <c r="D47" s="84" t="s">
        <v>138</v>
      </c>
      <c r="E47" s="97">
        <v>8</v>
      </c>
      <c r="F47" s="128"/>
      <c r="G47" s="84"/>
      <c r="H47" s="84"/>
      <c r="I47" s="127"/>
      <c r="J47" s="97">
        <v>10</v>
      </c>
      <c r="K47" s="84" t="s">
        <v>138</v>
      </c>
      <c r="L47" s="97">
        <v>6</v>
      </c>
      <c r="M47" s="128"/>
      <c r="N47" s="84"/>
      <c r="O47" s="84"/>
      <c r="P47" s="127"/>
      <c r="Q47" s="97">
        <v>9</v>
      </c>
      <c r="R47" s="84" t="s">
        <v>138</v>
      </c>
      <c r="S47" s="97">
        <v>14</v>
      </c>
      <c r="T47" s="128"/>
      <c r="U47" s="84"/>
      <c r="V47" s="84"/>
      <c r="W47" s="127"/>
      <c r="X47" s="97">
        <v>13</v>
      </c>
      <c r="Y47" s="84" t="s">
        <v>138</v>
      </c>
      <c r="Z47" s="97">
        <v>18</v>
      </c>
      <c r="AA47" s="128"/>
      <c r="AB47" s="85"/>
      <c r="AE47" s="83"/>
      <c r="AH47" s="83"/>
      <c r="AJ47" s="83"/>
      <c r="AO47" s="83"/>
      <c r="AP47" s="83"/>
      <c r="AT47" s="83"/>
    </row>
    <row r="48" spans="2:46" s="82" customFormat="1" ht="14.25" customHeight="1">
      <c r="B48" s="129"/>
      <c r="C48" s="130"/>
      <c r="D48" s="98"/>
      <c r="E48" s="130"/>
      <c r="F48" s="131"/>
      <c r="G48" s="84"/>
      <c r="H48" s="84"/>
      <c r="I48" s="129"/>
      <c r="J48" s="130"/>
      <c r="K48" s="98"/>
      <c r="L48" s="130"/>
      <c r="M48" s="131"/>
      <c r="N48" s="84"/>
      <c r="O48" s="84"/>
      <c r="P48" s="129"/>
      <c r="Q48" s="130"/>
      <c r="R48" s="98"/>
      <c r="S48" s="130"/>
      <c r="T48" s="131"/>
      <c r="U48" s="84"/>
      <c r="V48" s="84"/>
      <c r="W48" s="129"/>
      <c r="X48" s="130"/>
      <c r="Y48" s="98"/>
      <c r="Z48" s="130"/>
      <c r="AA48" s="131"/>
      <c r="AB48" s="85"/>
      <c r="AE48" s="83"/>
      <c r="AH48" s="83"/>
      <c r="AJ48" s="83"/>
      <c r="AO48" s="83"/>
      <c r="AP48" s="83"/>
      <c r="AT48" s="83"/>
    </row>
    <row r="49" spans="1:46" s="82" customFormat="1" ht="14.25" customHeight="1">
      <c r="A49" s="88">
        <v>4</v>
      </c>
      <c r="B49" s="132" t="str">
        <f>IF(A49="","",VLOOKUP(A49,'[2]チーム一覧'!$E$2:$G$29,2))</f>
        <v>札　４）</v>
      </c>
      <c r="C49" s="133"/>
      <c r="D49" s="89"/>
      <c r="E49" s="133" t="str">
        <f>IF(G49="","",VLOOKUP(G49,'[2]チーム一覧'!$E$2:$G$29,2))</f>
        <v>苫　１）</v>
      </c>
      <c r="F49" s="134"/>
      <c r="G49" s="90">
        <v>13</v>
      </c>
      <c r="H49" s="91">
        <v>2</v>
      </c>
      <c r="I49" s="132" t="str">
        <f>IF(H49="","",VLOOKUP(H49,'[2]チーム一覧'!$E$2:$G$29,2))</f>
        <v>札　２）</v>
      </c>
      <c r="J49" s="133"/>
      <c r="K49" s="89"/>
      <c r="L49" s="133" t="str">
        <f>IF(N49="","",VLOOKUP(N49,'[2]チーム一覧'!$E$2:$G$29,2))</f>
        <v>釧　１）</v>
      </c>
      <c r="M49" s="134"/>
      <c r="N49" s="92">
        <v>14</v>
      </c>
      <c r="O49" s="93">
        <v>8</v>
      </c>
      <c r="P49" s="132" t="str">
        <f>IF(O49="","",VLOOKUP(O49,'[2]チーム一覧'!$E$2:$G$29,2))</f>
        <v>札　８）</v>
      </c>
      <c r="Q49" s="133"/>
      <c r="R49" s="89"/>
      <c r="S49" s="133" t="str">
        <f>IF(U49="","",VLOOKUP(U49,'[2]チーム一覧'!$E$2:$G$29,2))</f>
        <v>室　１）</v>
      </c>
      <c r="T49" s="134"/>
      <c r="U49" s="94">
        <v>16</v>
      </c>
      <c r="V49" s="95">
        <v>7</v>
      </c>
      <c r="W49" s="132" t="str">
        <f>IF(V49="","",VLOOKUP(V49,'[2]チーム一覧'!$E$2:$G$29,2))</f>
        <v>札　７）</v>
      </c>
      <c r="X49" s="133"/>
      <c r="Y49" s="89"/>
      <c r="Z49" s="133" t="str">
        <f>IF(AB49="","",VLOOKUP(AB49,'[2]チーム一覧'!$E$2:$G$29,2))</f>
        <v>名　１）</v>
      </c>
      <c r="AA49" s="134"/>
      <c r="AB49" s="96">
        <v>15</v>
      </c>
      <c r="AE49" s="83"/>
      <c r="AH49" s="83"/>
      <c r="AJ49" s="83"/>
      <c r="AO49" s="83"/>
      <c r="AP49" s="83"/>
      <c r="AT49" s="83"/>
    </row>
    <row r="50" spans="2:46" s="82" customFormat="1" ht="14.25" customHeight="1">
      <c r="B50" s="127" t="str">
        <f>IF(A49="","",VLOOKUP(A49,'[2]チーム一覧'!$E$2:$G$29,3))</f>
        <v>札苗緑</v>
      </c>
      <c r="C50" s="135"/>
      <c r="D50" s="84"/>
      <c r="E50" s="135" t="str">
        <f>IF(G49="","",VLOOKUP(G49,'[2]チーム一覧'!$E$2:$G$29,3))</f>
        <v>緑小</v>
      </c>
      <c r="F50" s="128"/>
      <c r="G50" s="84"/>
      <c r="H50" s="85"/>
      <c r="I50" s="127" t="str">
        <f>IF(H49="","",VLOOKUP(H49,'[2]チーム一覧'!$E$2:$G$29,3))</f>
        <v>上野幌西</v>
      </c>
      <c r="J50" s="135"/>
      <c r="K50" s="84"/>
      <c r="L50" s="135" t="str">
        <f>IF(N49="","",VLOOKUP(N49,'[2]チーム一覧'!$E$2:$G$29,3))</f>
        <v>美原</v>
      </c>
      <c r="M50" s="128"/>
      <c r="N50" s="84"/>
      <c r="O50" s="85"/>
      <c r="P50" s="127" t="str">
        <f>IF(O49="","",VLOOKUP(O49,'[2]チーム一覧'!$E$2:$G$29,3))</f>
        <v>小野幌</v>
      </c>
      <c r="Q50" s="135"/>
      <c r="R50" s="84"/>
      <c r="S50" s="135" t="str">
        <f>IF(U49="","",VLOOKUP(U49,'[2]チーム一覧'!$E$2:$G$29,3))</f>
        <v>地球岬</v>
      </c>
      <c r="T50" s="128"/>
      <c r="U50" s="84"/>
      <c r="V50" s="85"/>
      <c r="W50" s="127" t="str">
        <f>IF(V49="","",VLOOKUP(V49,'[2]チーム一覧'!$E$2:$G$29,3))</f>
        <v>大曲</v>
      </c>
      <c r="X50" s="135"/>
      <c r="Y50" s="84"/>
      <c r="Z50" s="135" t="str">
        <f>IF(AB49="","",VLOOKUP(AB49,'[2]チーム一覧'!$E$2:$G$29,3))</f>
        <v>士別西</v>
      </c>
      <c r="AA50" s="128"/>
      <c r="AB50" s="84"/>
      <c r="AE50" s="83"/>
      <c r="AH50" s="83"/>
      <c r="AJ50" s="83"/>
      <c r="AO50" s="83"/>
      <c r="AP50" s="83"/>
      <c r="AT50" s="83"/>
    </row>
    <row r="51" spans="2:46" s="82" customFormat="1" ht="14.25" customHeight="1">
      <c r="B51" s="127">
        <f>SUM(C51:C54)</f>
        <v>28</v>
      </c>
      <c r="C51" s="97">
        <v>9</v>
      </c>
      <c r="D51" s="84" t="s">
        <v>138</v>
      </c>
      <c r="E51" s="97">
        <v>12</v>
      </c>
      <c r="F51" s="128">
        <f>SUM(E51:E54)</f>
        <v>54</v>
      </c>
      <c r="G51" s="84"/>
      <c r="H51" s="84"/>
      <c r="I51" s="127">
        <f>SUM(J51:J54)</f>
        <v>42</v>
      </c>
      <c r="J51" s="97">
        <v>12</v>
      </c>
      <c r="K51" s="84" t="s">
        <v>138</v>
      </c>
      <c r="L51" s="97">
        <v>10</v>
      </c>
      <c r="M51" s="128">
        <f>SUM(L51:L54)</f>
        <v>34</v>
      </c>
      <c r="N51" s="84"/>
      <c r="O51" s="84"/>
      <c r="P51" s="127">
        <f>SUM(Q51:Q54)</f>
        <v>45</v>
      </c>
      <c r="Q51" s="97">
        <v>14</v>
      </c>
      <c r="R51" s="84" t="s">
        <v>138</v>
      </c>
      <c r="S51" s="97">
        <v>1</v>
      </c>
      <c r="T51" s="128">
        <f>SUM(S51:S54)</f>
        <v>21</v>
      </c>
      <c r="U51" s="84"/>
      <c r="V51" s="84"/>
      <c r="W51" s="127">
        <f>SUM(X51:X54)</f>
        <v>62</v>
      </c>
      <c r="X51" s="97">
        <v>14</v>
      </c>
      <c r="Y51" s="84" t="s">
        <v>138</v>
      </c>
      <c r="Z51" s="97">
        <v>7</v>
      </c>
      <c r="AA51" s="128">
        <f>SUM(Z51:Z54)</f>
        <v>22</v>
      </c>
      <c r="AB51" s="85"/>
      <c r="AE51" s="83"/>
      <c r="AH51" s="83"/>
      <c r="AJ51" s="83"/>
      <c r="AO51" s="83"/>
      <c r="AP51" s="83"/>
      <c r="AT51" s="83"/>
    </row>
    <row r="52" spans="2:46" s="82" customFormat="1" ht="14.25" customHeight="1">
      <c r="B52" s="127"/>
      <c r="C52" s="97">
        <v>4</v>
      </c>
      <c r="D52" s="84" t="s">
        <v>138</v>
      </c>
      <c r="E52" s="97">
        <v>14</v>
      </c>
      <c r="F52" s="128"/>
      <c r="G52" s="84"/>
      <c r="H52" s="84"/>
      <c r="I52" s="127"/>
      <c r="J52" s="97">
        <v>15</v>
      </c>
      <c r="K52" s="84" t="s">
        <v>138</v>
      </c>
      <c r="L52" s="97">
        <v>4</v>
      </c>
      <c r="M52" s="128"/>
      <c r="N52" s="84"/>
      <c r="O52" s="84"/>
      <c r="P52" s="127"/>
      <c r="Q52" s="97">
        <v>12</v>
      </c>
      <c r="R52" s="84" t="s">
        <v>138</v>
      </c>
      <c r="S52" s="97">
        <v>0</v>
      </c>
      <c r="T52" s="128"/>
      <c r="U52" s="84"/>
      <c r="V52" s="84"/>
      <c r="W52" s="127"/>
      <c r="X52" s="97">
        <v>20</v>
      </c>
      <c r="Y52" s="84" t="s">
        <v>138</v>
      </c>
      <c r="Z52" s="97">
        <v>0</v>
      </c>
      <c r="AA52" s="128"/>
      <c r="AB52" s="85"/>
      <c r="AE52" s="83"/>
      <c r="AH52" s="83"/>
      <c r="AJ52" s="83"/>
      <c r="AO52" s="83"/>
      <c r="AP52" s="83"/>
      <c r="AT52" s="83"/>
    </row>
    <row r="53" spans="2:46" s="82" customFormat="1" ht="14.25" customHeight="1">
      <c r="B53" s="127"/>
      <c r="C53" s="97">
        <v>6</v>
      </c>
      <c r="D53" s="84" t="s">
        <v>138</v>
      </c>
      <c r="E53" s="97">
        <v>15</v>
      </c>
      <c r="F53" s="128"/>
      <c r="G53" s="84"/>
      <c r="H53" s="84"/>
      <c r="I53" s="127"/>
      <c r="J53" s="97">
        <v>8</v>
      </c>
      <c r="K53" s="84" t="s">
        <v>138</v>
      </c>
      <c r="L53" s="97">
        <v>12</v>
      </c>
      <c r="M53" s="128"/>
      <c r="N53" s="84"/>
      <c r="O53" s="84"/>
      <c r="P53" s="127"/>
      <c r="Q53" s="97">
        <v>9</v>
      </c>
      <c r="R53" s="84" t="s">
        <v>138</v>
      </c>
      <c r="S53" s="97">
        <v>7</v>
      </c>
      <c r="T53" s="128"/>
      <c r="U53" s="84"/>
      <c r="V53" s="84"/>
      <c r="W53" s="127"/>
      <c r="X53" s="97">
        <v>12</v>
      </c>
      <c r="Y53" s="84" t="s">
        <v>138</v>
      </c>
      <c r="Z53" s="97">
        <v>11</v>
      </c>
      <c r="AA53" s="128"/>
      <c r="AB53" s="85"/>
      <c r="AE53" s="83"/>
      <c r="AH53" s="83"/>
      <c r="AJ53" s="83"/>
      <c r="AO53" s="83"/>
      <c r="AP53" s="83"/>
      <c r="AT53" s="83"/>
    </row>
    <row r="54" spans="2:46" s="82" customFormat="1" ht="14.25" customHeight="1">
      <c r="B54" s="127"/>
      <c r="C54" s="97">
        <v>9</v>
      </c>
      <c r="D54" s="84" t="s">
        <v>138</v>
      </c>
      <c r="E54" s="97">
        <v>13</v>
      </c>
      <c r="F54" s="128"/>
      <c r="G54" s="84"/>
      <c r="H54" s="84"/>
      <c r="I54" s="127"/>
      <c r="J54" s="97">
        <v>7</v>
      </c>
      <c r="K54" s="84" t="s">
        <v>138</v>
      </c>
      <c r="L54" s="97">
        <v>8</v>
      </c>
      <c r="M54" s="128"/>
      <c r="N54" s="84"/>
      <c r="O54" s="84"/>
      <c r="P54" s="127"/>
      <c r="Q54" s="97">
        <v>10</v>
      </c>
      <c r="R54" s="84" t="s">
        <v>138</v>
      </c>
      <c r="S54" s="97">
        <v>13</v>
      </c>
      <c r="T54" s="128"/>
      <c r="U54" s="84"/>
      <c r="V54" s="84"/>
      <c r="W54" s="127"/>
      <c r="X54" s="97">
        <v>16</v>
      </c>
      <c r="Y54" s="84" t="s">
        <v>138</v>
      </c>
      <c r="Z54" s="97">
        <v>4</v>
      </c>
      <c r="AA54" s="128"/>
      <c r="AB54" s="85"/>
      <c r="AE54" s="83"/>
      <c r="AH54" s="83"/>
      <c r="AJ54" s="83"/>
      <c r="AO54" s="83"/>
      <c r="AP54" s="83"/>
      <c r="AT54" s="83"/>
    </row>
    <row r="55" spans="2:46" s="82" customFormat="1" ht="14.25" customHeight="1">
      <c r="B55" s="129"/>
      <c r="C55" s="130"/>
      <c r="D55" s="98"/>
      <c r="E55" s="130"/>
      <c r="F55" s="131"/>
      <c r="G55" s="84"/>
      <c r="H55" s="84"/>
      <c r="I55" s="129"/>
      <c r="J55" s="130"/>
      <c r="K55" s="98"/>
      <c r="L55" s="130"/>
      <c r="M55" s="131"/>
      <c r="N55" s="84"/>
      <c r="O55" s="84"/>
      <c r="P55" s="129"/>
      <c r="Q55" s="130"/>
      <c r="R55" s="98"/>
      <c r="S55" s="130"/>
      <c r="T55" s="131"/>
      <c r="U55" s="84"/>
      <c r="V55" s="84"/>
      <c r="W55" s="129"/>
      <c r="X55" s="130"/>
      <c r="Y55" s="98"/>
      <c r="Z55" s="130"/>
      <c r="AA55" s="131"/>
      <c r="AB55" s="85"/>
      <c r="AE55" s="83"/>
      <c r="AH55" s="83"/>
      <c r="AJ55" s="83"/>
      <c r="AO55" s="83"/>
      <c r="AP55" s="83"/>
      <c r="AT55" s="83"/>
    </row>
  </sheetData>
  <sheetProtection/>
  <mergeCells count="232">
    <mergeCell ref="B5:F5"/>
    <mergeCell ref="I5:M5"/>
    <mergeCell ref="P5:T5"/>
    <mergeCell ref="W5:AA5"/>
    <mergeCell ref="B6:F6"/>
    <mergeCell ref="I6:M6"/>
    <mergeCell ref="P6:T6"/>
    <mergeCell ref="W6:AA6"/>
    <mergeCell ref="B7:C7"/>
    <mergeCell ref="E7:F7"/>
    <mergeCell ref="I7:J7"/>
    <mergeCell ref="L7:M7"/>
    <mergeCell ref="P7:Q7"/>
    <mergeCell ref="S7:T7"/>
    <mergeCell ref="W7:X7"/>
    <mergeCell ref="Z7:AA7"/>
    <mergeCell ref="B8:C8"/>
    <mergeCell ref="E8:F8"/>
    <mergeCell ref="I8:J8"/>
    <mergeCell ref="L8:M8"/>
    <mergeCell ref="P8:Q8"/>
    <mergeCell ref="S8:T8"/>
    <mergeCell ref="W8:X8"/>
    <mergeCell ref="Z8:AA8"/>
    <mergeCell ref="B9:B12"/>
    <mergeCell ref="F9:F12"/>
    <mergeCell ref="I9:I12"/>
    <mergeCell ref="M9:M12"/>
    <mergeCell ref="P9:P12"/>
    <mergeCell ref="T9:T12"/>
    <mergeCell ref="W9:W12"/>
    <mergeCell ref="AA9:AA12"/>
    <mergeCell ref="B13:C13"/>
    <mergeCell ref="E13:F13"/>
    <mergeCell ref="I13:J13"/>
    <mergeCell ref="L13:M13"/>
    <mergeCell ref="P13:Q13"/>
    <mergeCell ref="S13:T13"/>
    <mergeCell ref="W13:X13"/>
    <mergeCell ref="Z13:AA13"/>
    <mergeCell ref="B14:C14"/>
    <mergeCell ref="E14:F14"/>
    <mergeCell ref="I14:J14"/>
    <mergeCell ref="L14:M14"/>
    <mergeCell ref="P14:Q14"/>
    <mergeCell ref="S14:T14"/>
    <mergeCell ref="W14:X14"/>
    <mergeCell ref="Z14:AA14"/>
    <mergeCell ref="B15:C15"/>
    <mergeCell ref="E15:F15"/>
    <mergeCell ref="I15:J15"/>
    <mergeCell ref="L15:M15"/>
    <mergeCell ref="P15:Q15"/>
    <mergeCell ref="S15:T15"/>
    <mergeCell ref="W15:X15"/>
    <mergeCell ref="Z15:AA15"/>
    <mergeCell ref="B16:B19"/>
    <mergeCell ref="F16:F19"/>
    <mergeCell ref="I16:I19"/>
    <mergeCell ref="M16:M19"/>
    <mergeCell ref="P16:P19"/>
    <mergeCell ref="T16:T19"/>
    <mergeCell ref="W16:W19"/>
    <mergeCell ref="AA16:AA19"/>
    <mergeCell ref="B20:C20"/>
    <mergeCell ref="E20:F20"/>
    <mergeCell ref="I20:J20"/>
    <mergeCell ref="L20:M20"/>
    <mergeCell ref="P20:Q20"/>
    <mergeCell ref="S20:T20"/>
    <mergeCell ref="W20:X20"/>
    <mergeCell ref="Z20:AA20"/>
    <mergeCell ref="B21:C21"/>
    <mergeCell ref="E21:F21"/>
    <mergeCell ref="I21:J21"/>
    <mergeCell ref="L21:M21"/>
    <mergeCell ref="P21:Q21"/>
    <mergeCell ref="S21:T21"/>
    <mergeCell ref="W21:X21"/>
    <mergeCell ref="Z21:AA21"/>
    <mergeCell ref="B22:C22"/>
    <mergeCell ref="E22:F22"/>
    <mergeCell ref="I22:J22"/>
    <mergeCell ref="L22:M22"/>
    <mergeCell ref="P22:Q22"/>
    <mergeCell ref="S22:T22"/>
    <mergeCell ref="W22:X22"/>
    <mergeCell ref="Z22:AA22"/>
    <mergeCell ref="B23:B26"/>
    <mergeCell ref="F23:F26"/>
    <mergeCell ref="I23:I26"/>
    <mergeCell ref="M23:M26"/>
    <mergeCell ref="P23:P26"/>
    <mergeCell ref="T23:T26"/>
    <mergeCell ref="W23:W26"/>
    <mergeCell ref="AA23:AA26"/>
    <mergeCell ref="B27:C27"/>
    <mergeCell ref="E27:F27"/>
    <mergeCell ref="I27:J27"/>
    <mergeCell ref="L27:M27"/>
    <mergeCell ref="P27:Q27"/>
    <mergeCell ref="S27:T27"/>
    <mergeCell ref="W27:X27"/>
    <mergeCell ref="Z27:AA27"/>
    <mergeCell ref="B28:C28"/>
    <mergeCell ref="E28:F28"/>
    <mergeCell ref="I28:J28"/>
    <mergeCell ref="L28:M28"/>
    <mergeCell ref="P28:Q28"/>
    <mergeCell ref="S28:T28"/>
    <mergeCell ref="W28:X28"/>
    <mergeCell ref="Z28:AA28"/>
    <mergeCell ref="B29:C29"/>
    <mergeCell ref="E29:F29"/>
    <mergeCell ref="I29:J29"/>
    <mergeCell ref="L29:M29"/>
    <mergeCell ref="P29:Q29"/>
    <mergeCell ref="S29:T29"/>
    <mergeCell ref="W29:X29"/>
    <mergeCell ref="Z29:AA29"/>
    <mergeCell ref="B30:B33"/>
    <mergeCell ref="F30:F33"/>
    <mergeCell ref="I30:I33"/>
    <mergeCell ref="M30:M33"/>
    <mergeCell ref="P30:P33"/>
    <mergeCell ref="T30:T33"/>
    <mergeCell ref="W30:W33"/>
    <mergeCell ref="AA30:AA33"/>
    <mergeCell ref="B34:C34"/>
    <mergeCell ref="E34:F34"/>
    <mergeCell ref="I34:J34"/>
    <mergeCell ref="L34:M34"/>
    <mergeCell ref="P34:Q34"/>
    <mergeCell ref="S34:T34"/>
    <mergeCell ref="W34:X34"/>
    <mergeCell ref="Z34:AA34"/>
    <mergeCell ref="B35:C35"/>
    <mergeCell ref="E35:F35"/>
    <mergeCell ref="I35:J35"/>
    <mergeCell ref="L35:M35"/>
    <mergeCell ref="P35:Q35"/>
    <mergeCell ref="S35:T35"/>
    <mergeCell ref="W35:X35"/>
    <mergeCell ref="Z35:AA35"/>
    <mergeCell ref="B36:C36"/>
    <mergeCell ref="E36:F36"/>
    <mergeCell ref="I36:J36"/>
    <mergeCell ref="L36:M36"/>
    <mergeCell ref="P36:Q36"/>
    <mergeCell ref="S36:T36"/>
    <mergeCell ref="W36:X36"/>
    <mergeCell ref="Z36:AA36"/>
    <mergeCell ref="B37:B40"/>
    <mergeCell ref="F37:F40"/>
    <mergeCell ref="I37:I40"/>
    <mergeCell ref="M37:M40"/>
    <mergeCell ref="P37:P40"/>
    <mergeCell ref="T37:T40"/>
    <mergeCell ref="W37:W40"/>
    <mergeCell ref="AA37:AA40"/>
    <mergeCell ref="B41:C41"/>
    <mergeCell ref="E41:F41"/>
    <mergeCell ref="I41:J41"/>
    <mergeCell ref="L41:M41"/>
    <mergeCell ref="P41:Q41"/>
    <mergeCell ref="S41:T41"/>
    <mergeCell ref="W41:X41"/>
    <mergeCell ref="Z41:AA41"/>
    <mergeCell ref="B42:C42"/>
    <mergeCell ref="E42:F42"/>
    <mergeCell ref="I42:J42"/>
    <mergeCell ref="L42:M42"/>
    <mergeCell ref="P42:Q42"/>
    <mergeCell ref="S42:T42"/>
    <mergeCell ref="W42:X42"/>
    <mergeCell ref="Z42:AA42"/>
    <mergeCell ref="B43:C43"/>
    <mergeCell ref="E43:F43"/>
    <mergeCell ref="I43:J43"/>
    <mergeCell ref="L43:M43"/>
    <mergeCell ref="P43:Q43"/>
    <mergeCell ref="S43:T43"/>
    <mergeCell ref="W43:X43"/>
    <mergeCell ref="Z43:AA43"/>
    <mergeCell ref="B44:B47"/>
    <mergeCell ref="F44:F47"/>
    <mergeCell ref="I44:I47"/>
    <mergeCell ref="M44:M47"/>
    <mergeCell ref="P44:P47"/>
    <mergeCell ref="T44:T47"/>
    <mergeCell ref="W44:W47"/>
    <mergeCell ref="AA44:AA47"/>
    <mergeCell ref="B48:C48"/>
    <mergeCell ref="E48:F48"/>
    <mergeCell ref="I48:J48"/>
    <mergeCell ref="L48:M48"/>
    <mergeCell ref="P48:Q48"/>
    <mergeCell ref="S48:T48"/>
    <mergeCell ref="W48:X48"/>
    <mergeCell ref="Z48:AA48"/>
    <mergeCell ref="B49:C49"/>
    <mergeCell ref="E49:F49"/>
    <mergeCell ref="I49:J49"/>
    <mergeCell ref="L49:M49"/>
    <mergeCell ref="P49:Q49"/>
    <mergeCell ref="S49:T49"/>
    <mergeCell ref="W49:X49"/>
    <mergeCell ref="Z49:AA49"/>
    <mergeCell ref="B50:C50"/>
    <mergeCell ref="E50:F50"/>
    <mergeCell ref="I50:J50"/>
    <mergeCell ref="L50:M50"/>
    <mergeCell ref="P50:Q50"/>
    <mergeCell ref="S50:T50"/>
    <mergeCell ref="W50:X50"/>
    <mergeCell ref="Z50:AA50"/>
    <mergeCell ref="B51:B54"/>
    <mergeCell ref="F51:F54"/>
    <mergeCell ref="I51:I54"/>
    <mergeCell ref="M51:M54"/>
    <mergeCell ref="P51:P54"/>
    <mergeCell ref="T51:T54"/>
    <mergeCell ref="W51:W54"/>
    <mergeCell ref="AA51:AA54"/>
    <mergeCell ref="B55:C55"/>
    <mergeCell ref="E55:F55"/>
    <mergeCell ref="I55:J55"/>
    <mergeCell ref="L55:M55"/>
    <mergeCell ref="P55:Q55"/>
    <mergeCell ref="S55:T55"/>
    <mergeCell ref="W55:X55"/>
    <mergeCell ref="Z55:AA55"/>
  </mergeCells>
  <printOptions/>
  <pageMargins left="0.5931496062992125" right="0.5931496062992125" top="0.5931496062992125" bottom="0.5931496062992125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6">
      <selection activeCell="I26" sqref="I26"/>
    </sheetView>
  </sheetViews>
  <sheetFormatPr defaultColWidth="9.00390625" defaultRowHeight="13.5"/>
  <cols>
    <col min="3" max="3" width="10.625" style="0" customWidth="1"/>
    <col min="7" max="7" width="10.625" style="0" customWidth="1"/>
  </cols>
  <sheetData>
    <row r="1" spans="1:7" ht="13.5">
      <c r="A1" s="2" t="s">
        <v>6</v>
      </c>
      <c r="B1" s="2"/>
      <c r="C1" s="2"/>
      <c r="D1" s="11"/>
      <c r="E1" s="2" t="s">
        <v>7</v>
      </c>
      <c r="F1" s="2"/>
      <c r="G1" s="2"/>
    </row>
    <row r="2" spans="1:7" ht="13.5">
      <c r="A2" s="12">
        <v>1</v>
      </c>
      <c r="B2" s="13" t="s">
        <v>8</v>
      </c>
      <c r="C2" s="71" t="s">
        <v>124</v>
      </c>
      <c r="D2" s="11"/>
      <c r="E2" s="12">
        <v>1</v>
      </c>
      <c r="F2" s="13" t="s">
        <v>23</v>
      </c>
      <c r="G2" s="13" t="s">
        <v>100</v>
      </c>
    </row>
    <row r="3" spans="1:7" ht="13.5">
      <c r="A3" s="12">
        <v>2</v>
      </c>
      <c r="B3" s="13" t="s">
        <v>9</v>
      </c>
      <c r="C3" s="13" t="s">
        <v>113</v>
      </c>
      <c r="D3" s="11"/>
      <c r="E3" s="12">
        <v>2</v>
      </c>
      <c r="F3" s="13" t="s">
        <v>9</v>
      </c>
      <c r="G3" s="13" t="s">
        <v>119</v>
      </c>
    </row>
    <row r="4" spans="1:7" ht="13.5">
      <c r="A4" s="12">
        <v>3</v>
      </c>
      <c r="B4" s="13" t="s">
        <v>10</v>
      </c>
      <c r="C4" s="13" t="s">
        <v>116</v>
      </c>
      <c r="D4" s="11"/>
      <c r="E4" s="12">
        <v>3</v>
      </c>
      <c r="F4" s="13" t="s">
        <v>10</v>
      </c>
      <c r="G4" s="13" t="s">
        <v>114</v>
      </c>
    </row>
    <row r="5" spans="1:7" ht="13.5">
      <c r="A5" s="12">
        <v>4</v>
      </c>
      <c r="B5" s="13" t="s">
        <v>11</v>
      </c>
      <c r="C5" s="13" t="s">
        <v>84</v>
      </c>
      <c r="D5" s="11"/>
      <c r="E5" s="12">
        <v>4</v>
      </c>
      <c r="F5" s="13" t="s">
        <v>11</v>
      </c>
      <c r="G5" s="13" t="s">
        <v>80</v>
      </c>
    </row>
    <row r="6" spans="1:7" ht="13.5">
      <c r="A6" s="12">
        <v>5</v>
      </c>
      <c r="B6" s="13" t="s">
        <v>12</v>
      </c>
      <c r="C6" s="13" t="s">
        <v>91</v>
      </c>
      <c r="D6" s="11"/>
      <c r="E6" s="12">
        <v>5</v>
      </c>
      <c r="F6" s="13" t="s">
        <v>12</v>
      </c>
      <c r="G6" s="79" t="s">
        <v>128</v>
      </c>
    </row>
    <row r="7" spans="1:7" ht="13.5">
      <c r="A7" s="12">
        <v>6</v>
      </c>
      <c r="B7" s="13" t="s">
        <v>13</v>
      </c>
      <c r="C7" s="13" t="s">
        <v>125</v>
      </c>
      <c r="D7" s="11"/>
      <c r="E7" s="12">
        <v>6</v>
      </c>
      <c r="F7" s="13" t="s">
        <v>13</v>
      </c>
      <c r="G7" s="13" t="s">
        <v>117</v>
      </c>
    </row>
    <row r="8" spans="1:7" ht="13.5">
      <c r="A8" s="12">
        <v>7</v>
      </c>
      <c r="B8" s="13" t="s">
        <v>14</v>
      </c>
      <c r="C8" s="13" t="s">
        <v>75</v>
      </c>
      <c r="D8" s="11"/>
      <c r="E8" s="12">
        <v>7</v>
      </c>
      <c r="F8" s="13" t="s">
        <v>14</v>
      </c>
      <c r="G8" s="13" t="s">
        <v>122</v>
      </c>
    </row>
    <row r="9" spans="1:7" ht="13.5">
      <c r="A9" s="12">
        <v>8</v>
      </c>
      <c r="B9" s="13" t="s">
        <v>15</v>
      </c>
      <c r="C9" s="13" t="s">
        <v>79</v>
      </c>
      <c r="D9" s="11"/>
      <c r="E9" s="12">
        <v>8</v>
      </c>
      <c r="F9" s="13" t="s">
        <v>15</v>
      </c>
      <c r="G9" s="13" t="s">
        <v>86</v>
      </c>
    </row>
    <row r="10" spans="1:7" ht="13.5">
      <c r="A10" s="12">
        <v>9</v>
      </c>
      <c r="B10" s="13" t="s">
        <v>16</v>
      </c>
      <c r="C10" s="13" t="s">
        <v>83</v>
      </c>
      <c r="D10" s="11"/>
      <c r="E10" s="12">
        <v>9</v>
      </c>
      <c r="F10" s="13" t="s">
        <v>16</v>
      </c>
      <c r="G10" s="13" t="s">
        <v>83</v>
      </c>
    </row>
    <row r="11" spans="1:7" ht="13.5">
      <c r="A11" s="12">
        <v>10</v>
      </c>
      <c r="B11" s="13" t="s">
        <v>53</v>
      </c>
      <c r="C11" s="75" t="s">
        <v>101</v>
      </c>
      <c r="D11" s="11"/>
      <c r="E11" s="12">
        <v>10</v>
      </c>
      <c r="F11" s="13" t="s">
        <v>60</v>
      </c>
      <c r="G11" s="13" t="s">
        <v>121</v>
      </c>
    </row>
    <row r="12" spans="1:7" ht="13.5">
      <c r="A12" s="12">
        <v>11</v>
      </c>
      <c r="B12" s="13" t="s">
        <v>67</v>
      </c>
      <c r="C12" s="66" t="s">
        <v>72</v>
      </c>
      <c r="D12" s="11"/>
      <c r="E12" s="12">
        <v>11</v>
      </c>
      <c r="F12" s="13" t="s">
        <v>53</v>
      </c>
      <c r="G12" s="75" t="s">
        <v>101</v>
      </c>
    </row>
    <row r="13" spans="1:7" ht="13.5">
      <c r="A13" s="12">
        <v>12</v>
      </c>
      <c r="B13" s="13" t="s">
        <v>17</v>
      </c>
      <c r="C13" s="13" t="s">
        <v>66</v>
      </c>
      <c r="D13" s="11"/>
      <c r="E13" s="12">
        <v>12</v>
      </c>
      <c r="F13" s="13" t="s">
        <v>54</v>
      </c>
      <c r="G13" s="13" t="s">
        <v>89</v>
      </c>
    </row>
    <row r="14" spans="1:7" ht="13.5">
      <c r="A14" s="12">
        <v>13</v>
      </c>
      <c r="B14" s="13" t="s">
        <v>52</v>
      </c>
      <c r="C14" s="13" t="s">
        <v>87</v>
      </c>
      <c r="D14" s="11"/>
      <c r="E14" s="12">
        <v>13</v>
      </c>
      <c r="F14" s="13" t="s">
        <v>17</v>
      </c>
      <c r="G14" s="13" t="s">
        <v>85</v>
      </c>
    </row>
    <row r="15" spans="1:7" ht="13.5">
      <c r="A15" s="12">
        <v>14</v>
      </c>
      <c r="B15" s="13" t="s">
        <v>18</v>
      </c>
      <c r="C15" s="13" t="s">
        <v>74</v>
      </c>
      <c r="D15" s="11"/>
      <c r="E15" s="12">
        <v>14</v>
      </c>
      <c r="F15" s="13" t="s">
        <v>57</v>
      </c>
      <c r="G15" s="13" t="s">
        <v>78</v>
      </c>
    </row>
    <row r="16" spans="1:7" ht="13.5">
      <c r="A16" s="12">
        <v>15</v>
      </c>
      <c r="B16" s="13" t="s">
        <v>54</v>
      </c>
      <c r="C16" s="13" t="s">
        <v>92</v>
      </c>
      <c r="D16" s="11"/>
      <c r="E16" s="12">
        <v>15</v>
      </c>
      <c r="F16" s="13" t="s">
        <v>19</v>
      </c>
      <c r="G16" s="13" t="s">
        <v>120</v>
      </c>
    </row>
    <row r="17" spans="1:7" ht="13.5">
      <c r="A17" s="12">
        <v>16</v>
      </c>
      <c r="B17" s="14" t="s">
        <v>19</v>
      </c>
      <c r="C17" s="13" t="s">
        <v>90</v>
      </c>
      <c r="D17" s="11"/>
      <c r="E17" s="12">
        <v>16</v>
      </c>
      <c r="F17" s="13" t="s">
        <v>52</v>
      </c>
      <c r="G17" s="14" t="s">
        <v>87</v>
      </c>
    </row>
    <row r="18" spans="1:7" ht="13.5">
      <c r="A18" s="12">
        <v>17</v>
      </c>
      <c r="B18" s="13" t="s">
        <v>22</v>
      </c>
      <c r="C18" s="13" t="s">
        <v>82</v>
      </c>
      <c r="D18" s="11"/>
      <c r="E18" s="12">
        <v>17</v>
      </c>
      <c r="F18" s="13" t="s">
        <v>71</v>
      </c>
      <c r="G18" s="13" t="s">
        <v>115</v>
      </c>
    </row>
    <row r="19" spans="1:7" ht="13.5">
      <c r="A19" s="12">
        <v>18</v>
      </c>
      <c r="B19" s="14" t="s">
        <v>58</v>
      </c>
      <c r="C19" s="13" t="s">
        <v>107</v>
      </c>
      <c r="D19" s="11"/>
      <c r="E19" s="12">
        <v>18</v>
      </c>
      <c r="F19" s="13" t="s">
        <v>20</v>
      </c>
      <c r="G19" s="13" t="s">
        <v>81</v>
      </c>
    </row>
    <row r="20" spans="1:7" ht="13.5">
      <c r="A20" s="12">
        <v>19</v>
      </c>
      <c r="B20" s="13" t="s">
        <v>61</v>
      </c>
      <c r="C20" s="13" t="s">
        <v>126</v>
      </c>
      <c r="D20" s="11"/>
      <c r="E20" s="12">
        <v>19</v>
      </c>
      <c r="F20" s="13" t="s">
        <v>22</v>
      </c>
      <c r="G20" s="13" t="s">
        <v>118</v>
      </c>
    </row>
    <row r="21" spans="1:7" ht="13.5">
      <c r="A21" s="12">
        <v>20</v>
      </c>
      <c r="B21" s="14" t="s">
        <v>62</v>
      </c>
      <c r="C21" s="14" t="s">
        <v>108</v>
      </c>
      <c r="D21" s="11"/>
      <c r="E21" s="12">
        <v>20</v>
      </c>
      <c r="F21" s="13" t="s">
        <v>21</v>
      </c>
      <c r="G21" s="71" t="s">
        <v>99</v>
      </c>
    </row>
    <row r="22" spans="1:7" ht="13.5">
      <c r="A22" s="12">
        <v>21</v>
      </c>
      <c r="B22" s="13" t="s">
        <v>20</v>
      </c>
      <c r="C22" s="79" t="s">
        <v>127</v>
      </c>
      <c r="D22" s="11"/>
      <c r="E22" s="12">
        <v>21</v>
      </c>
      <c r="F22" s="13" t="s">
        <v>63</v>
      </c>
      <c r="G22" s="13" t="s">
        <v>105</v>
      </c>
    </row>
    <row r="23" spans="1:7" ht="13.5">
      <c r="A23" s="12">
        <v>22</v>
      </c>
      <c r="B23" s="13" t="s">
        <v>21</v>
      </c>
      <c r="C23" s="13" t="s">
        <v>103</v>
      </c>
      <c r="D23" s="11"/>
      <c r="E23" s="12">
        <v>22</v>
      </c>
      <c r="F23" s="13" t="s">
        <v>58</v>
      </c>
      <c r="G23" s="13" t="s">
        <v>102</v>
      </c>
    </row>
    <row r="24" spans="1:7" ht="13.5">
      <c r="A24" s="12">
        <v>23</v>
      </c>
      <c r="B24" s="13" t="s">
        <v>23</v>
      </c>
      <c r="C24" s="13" t="s">
        <v>106</v>
      </c>
      <c r="D24" s="11"/>
      <c r="E24" s="12">
        <v>23</v>
      </c>
      <c r="F24" s="13" t="s">
        <v>61</v>
      </c>
      <c r="G24" s="14" t="s">
        <v>103</v>
      </c>
    </row>
    <row r="25" spans="1:7" ht="13.5">
      <c r="A25" s="12">
        <v>24</v>
      </c>
      <c r="B25" s="13" t="s">
        <v>68</v>
      </c>
      <c r="C25" s="66" t="s">
        <v>88</v>
      </c>
      <c r="D25" s="11"/>
      <c r="E25" s="12">
        <v>24</v>
      </c>
      <c r="F25" s="13" t="s">
        <v>62</v>
      </c>
      <c r="G25" s="13" t="s">
        <v>104</v>
      </c>
    </row>
    <row r="26" spans="1:7" ht="13.5">
      <c r="A26" s="12">
        <v>25</v>
      </c>
      <c r="B26" s="13" t="s">
        <v>24</v>
      </c>
      <c r="C26" s="13" t="s">
        <v>110</v>
      </c>
      <c r="D26" s="11"/>
      <c r="E26" s="12">
        <v>25</v>
      </c>
      <c r="F26" s="13" t="s">
        <v>8</v>
      </c>
      <c r="G26" s="66" t="s">
        <v>76</v>
      </c>
    </row>
    <row r="27" spans="1:7" ht="13.5">
      <c r="A27" s="12">
        <v>26</v>
      </c>
      <c r="B27" s="13" t="s">
        <v>25</v>
      </c>
      <c r="C27" s="66" t="s">
        <v>111</v>
      </c>
      <c r="D27" s="11"/>
      <c r="E27" s="12">
        <v>26</v>
      </c>
      <c r="F27" s="13" t="s">
        <v>25</v>
      </c>
      <c r="G27" s="13" t="s">
        <v>112</v>
      </c>
    </row>
    <row r="28" spans="1:7" ht="13.5">
      <c r="A28" s="12">
        <v>27</v>
      </c>
      <c r="B28" s="13" t="s">
        <v>64</v>
      </c>
      <c r="C28" s="13" t="s">
        <v>77</v>
      </c>
      <c r="D28" s="11"/>
      <c r="E28" s="12">
        <v>27</v>
      </c>
      <c r="F28" s="13" t="s">
        <v>24</v>
      </c>
      <c r="G28" s="66" t="s">
        <v>110</v>
      </c>
    </row>
    <row r="29" spans="1:7" ht="13.5">
      <c r="A29" s="12">
        <v>28</v>
      </c>
      <c r="B29" s="13" t="s">
        <v>63</v>
      </c>
      <c r="C29" s="66" t="s">
        <v>109</v>
      </c>
      <c r="E29" s="12">
        <v>28</v>
      </c>
      <c r="F29" s="13" t="s">
        <v>67</v>
      </c>
      <c r="G29" s="66" t="s">
        <v>73</v>
      </c>
    </row>
    <row r="30" spans="2:7" ht="13.5">
      <c r="B30" s="62"/>
      <c r="C30" s="62"/>
      <c r="F30" s="62"/>
      <c r="G30" s="64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川嶋　誠也</dc:creator>
  <cp:keywords/>
  <dc:description/>
  <cp:lastModifiedBy>west03</cp:lastModifiedBy>
  <cp:lastPrinted>2010-07-10T00:49:07Z</cp:lastPrinted>
  <dcterms:created xsi:type="dcterms:W3CDTF">2001-06-14T19:31:25Z</dcterms:created>
  <dcterms:modified xsi:type="dcterms:W3CDTF">2010-08-01T09:20:45Z</dcterms:modified>
  <cp:category/>
  <cp:version/>
  <cp:contentType/>
  <cp:contentStatus/>
</cp:coreProperties>
</file>